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6" windowWidth="16800" windowHeight="9960" tabRatio="934" activeTab="4"/>
  </bookViews>
  <sheets>
    <sheet name="Доходы 2016" sheetId="1" r:id="rId1"/>
    <sheet name="доходы 2017-2018" sheetId="2" r:id="rId2"/>
    <sheet name="разд, подр 2016" sheetId="3" r:id="rId3"/>
    <sheet name="разд, подр2017-2018" sheetId="4" r:id="rId4"/>
    <sheet name="программы 2016" sheetId="5" r:id="rId5"/>
    <sheet name="программы 2017-2018" sheetId="6" r:id="rId6"/>
    <sheet name="Ведом 2016" sheetId="7" r:id="rId7"/>
    <sheet name="ведом 2017-2018" sheetId="8" r:id="rId8"/>
    <sheet name="Источники" sheetId="9" r:id="rId9"/>
  </sheets>
  <definedNames>
    <definedName name="_xlnm.Print_Titles" localSheetId="6">'Ведом 2016'!$11:$12</definedName>
    <definedName name="_xlnm.Print_Titles" localSheetId="2">'разд, подр 2016'!$10:$11</definedName>
  </definedNames>
  <calcPr fullCalcOnLoad="1"/>
</workbook>
</file>

<file path=xl/sharedStrings.xml><?xml version="1.0" encoding="utf-8"?>
<sst xmlns="http://schemas.openxmlformats.org/spreadsheetml/2006/main" count="1355" uniqueCount="330">
  <si>
    <t>Межбюджетные трансферты</t>
  </si>
  <si>
    <t>Сумма</t>
  </si>
  <si>
    <t>0700</t>
  </si>
  <si>
    <t>СОЦИАЛЬНАЯ ПОЛИТИКА</t>
  </si>
  <si>
    <t>ВСЕГО расходов</t>
  </si>
  <si>
    <t>Наименование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</si>
  <si>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</si>
  <si>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</si>
  <si>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</si>
  <si>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</si>
  <si>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</si>
  <si>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</si>
  <si>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</si>
  <si>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0500</t>
  </si>
  <si>
    <t>0502</t>
  </si>
  <si>
    <t>ЖИЛИЩНО-КОММУНАЛЬНОЕ ХОЗЯЙСТВО</t>
  </si>
  <si>
    <t>Коммунальное хозяйство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</si>
  <si>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</si>
  <si>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</si>
  <si>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</si>
  <si>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</si>
  <si>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</si>
  <si>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</si>
  <si>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</si>
  <si>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</si>
  <si>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</si>
  <si>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</si>
  <si>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0113</t>
  </si>
  <si>
    <t>Доплата к пенсии муниципальных служащих</t>
  </si>
  <si>
    <t>1400</t>
  </si>
  <si>
    <t>1001</t>
  </si>
  <si>
    <t>Пенсионное обеспечение</t>
  </si>
  <si>
    <t>1401</t>
  </si>
  <si>
    <t>РзПр</t>
  </si>
  <si>
    <t>Цс</t>
  </si>
  <si>
    <t>Вр</t>
  </si>
  <si>
    <t>0104</t>
  </si>
  <si>
    <t>НАЦИОНАЛЬНАЯ ЭКОНОМИКА</t>
  </si>
  <si>
    <t>0400</t>
  </si>
  <si>
    <t xml:space="preserve"> ОБРАЗОВАНИЕ</t>
  </si>
  <si>
    <t>Другие вопросы в области образования</t>
  </si>
  <si>
    <t>0709</t>
  </si>
  <si>
    <t>Вед-во</t>
  </si>
  <si>
    <t>1000</t>
  </si>
  <si>
    <t>Социальное обеспечение населения</t>
  </si>
  <si>
    <t>1003</t>
  </si>
  <si>
    <t>1004</t>
  </si>
  <si>
    <t>АДМИНИСТРАЦИЯ МУНИЦИПАЛЬНОГО РАЙОНА МЕЛЕУЗОВСКИЙ РАЙОН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</si>
  <si>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</si>
  <si>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</si>
  <si>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</si>
  <si>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</si>
  <si>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</si>
  <si>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</si>
  <si>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</si>
  <si>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</si>
  <si>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</si>
  <si>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</si>
  <si>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</si>
  <si>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400</t>
  </si>
  <si>
    <t>0412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</si>
  <si>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</si>
  <si>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Дотации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</si>
  <si>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</si>
  <si>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Основное мероприятие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</si>
  <si>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</si>
  <si>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</si>
  <si>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Капитальные вложения в объекты государственной (муниципальной) собственности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</si>
  <si>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</si>
  <si>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</si>
  <si>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</si>
  <si>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</si>
  <si>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</si>
  <si>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</si>
  <si>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Всего расходов</t>
  </si>
  <si>
    <t>01\0\00\0000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</si>
  <si>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</si>
  <si>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</si>
  <si>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</si>
  <si>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</si>
  <si>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</si>
  <si>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</si>
  <si>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</si>
  <si>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</si>
  <si>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</si>
  <si>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04\0\00\00000</t>
  </si>
  <si>
    <t>04\0\01\00000</t>
  </si>
  <si>
    <t>04\0\01\02300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</si>
  <si>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</si>
  <si>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</si>
  <si>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</si>
  <si>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</si>
  <si>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</si>
  <si>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</si>
  <si>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</si>
  <si>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</si>
  <si>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жилищного строительства"</t>
  </si>
  <si>
    <t>09\0\02\00000</t>
  </si>
  <si>
    <t>09\0\02\96020</t>
  </si>
  <si>
    <t>09\0\04\74040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</si>
  <si>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</si>
  <si>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</si>
  <si>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</si>
  <si>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</si>
  <si>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</si>
  <si>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</si>
  <si>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</si>
  <si>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</si>
  <si>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09\0\09\00000</t>
  </si>
  <si>
    <t>09\0\09\72110</t>
  </si>
  <si>
    <t>01\0\07\45290</t>
  </si>
  <si>
    <t>01\0\08\73010</t>
  </si>
  <si>
    <t>01\0\09\52600</t>
  </si>
  <si>
    <t>01\0\09\73130</t>
  </si>
  <si>
    <t>01\0\00\00000</t>
  </si>
  <si>
    <t>Основное мероприятие "Оказание мер социальной поддержки категориям граждан за счет средств бюджета"</t>
  </si>
  <si>
    <t>01\0\09\73060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</si>
  <si>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</si>
  <si>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</si>
  <si>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</si>
  <si>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</si>
  <si>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Проведение работ по землеустройству</t>
  </si>
  <si>
    <t>09\0\09\03330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</si>
  <si>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</si>
  <si>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</si>
  <si>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</si>
  <si>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</si>
  <si>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</si>
  <si>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</si>
  <si>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</si>
  <si>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</si>
  <si>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</si>
  <si>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</si>
  <si>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</si>
  <si>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</si>
  <si>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1403</t>
  </si>
  <si>
    <t>Иные безвозмездные и безвозвратные перечисления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</si>
  <si>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</si>
  <si>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</si>
  <si>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</si>
  <si>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</si>
  <si>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</si>
  <si>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</si>
  <si>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</si>
  <si>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</si>
  <si>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</si>
  <si>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</si>
  <si>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</si>
  <si>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</si>
  <si>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</si>
  <si>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</si>
  <si>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</si>
  <si>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</si>
  <si>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</si>
  <si>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>2 02 02000 00 0000 000</t>
  </si>
  <si>
    <t>Субсидии бюджетам бюджетной системы Российской Федерации (межбюджетные субсидии)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</si>
  <si>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</si>
  <si>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</si>
  <si>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</si>
  <si>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</si>
  <si>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</si>
  <si>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</si>
  <si>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</si>
  <si>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</si>
  <si>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</si>
  <si>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Мелеузовский район Республики Башкортостан на 2016 год</t>
  </si>
  <si>
    <t xml:space="preserve">Изменения в поступлении доходов в бюджет муниципального района Мелеузовский район на 2016 год 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</si>
  <si>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</si>
  <si>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</si>
  <si>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</si>
  <si>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</si>
  <si>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</si>
  <si>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</si>
  <si>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</si>
  <si>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</si>
  <si>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</si>
  <si>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</si>
  <si>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>09\0\08\74000</t>
  </si>
  <si>
    <t>09\0\09\74000</t>
  </si>
  <si>
    <t>08\0\05\53910</t>
  </si>
  <si>
    <t>08\0\05\00000</t>
  </si>
  <si>
    <t>Основное мероприятие "Организация проведения Всероссийской сельскохозяйственной переписи"</t>
  </si>
  <si>
    <t>Проведение Всероссийской сельскохозяйственной переписи в 2016 году за счет средств федерального бюджета</t>
  </si>
  <si>
    <t>09\0\06\74000</t>
  </si>
  <si>
    <t>09\0\06\74000\</t>
  </si>
  <si>
    <t>08\0\01\74080</t>
  </si>
  <si>
    <t>09\0\06\74050</t>
  </si>
  <si>
    <t>09\0\09\74050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</si>
  <si>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</si>
  <si>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Иные межбюджетные трансферты на премирование победителей республиканского конкурса «Лучший многоквартирный дом»</t>
  </si>
  <si>
    <t>09\0\09\S2170</t>
  </si>
  <si>
    <t>Осуществление мероприятий по обеспечению территории Республики Башкортостан документацией по планировке территорий</t>
  </si>
  <si>
    <t>Средства сопнсоров ППМИ</t>
  </si>
  <si>
    <t>Средства спонсоров ППМИ</t>
  </si>
  <si>
    <t xml:space="preserve">Увеличение прочих остатков денежных средств бюджета муниципального района </t>
  </si>
  <si>
    <t xml:space="preserve">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</si>
  <si>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</si>
  <si>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Республики Башкортостан</t>
  </si>
  <si>
    <t xml:space="preserve">Изменения в распределении бюджетных ассигнований муниципального района Мелеузовский район Республики Башкортостан на плановый период 2017 и 2018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</si>
  <si>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2017 год</t>
  </si>
  <si>
    <t>2018 год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</si>
  <si>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</si>
  <si>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</si>
  <si>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к решению Совета муниципального</t>
  </si>
  <si>
    <t>Мелеузовский район Республики Башкортостан на плановый период 2017 и 2018 годов</t>
  </si>
  <si>
    <t xml:space="preserve">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</si>
  <si>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</si>
  <si>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Республики Башкортостан</t>
  </si>
  <si>
    <t xml:space="preserve">Изменения в распределении бюджетных ассигнований муниципального района Мелеузовский район Республики Башкортостан на плановый период 2017 и 2018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</si>
  <si>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7 решения Совета муниципального района Мелеузовский район Республики Башкортостан от 16.12.2015 года № 294)</t>
  </si>
  <si>
    <t>(приложение № 9 решения Совета муниципального района Мелеузовский район Республики Башкортостан от 16.12.2015 года № 294)</t>
  </si>
  <si>
    <t>(приложение № 11 решения Совета муниципального района Мелеузовский район Республики Башкортостан от 16.12.2015 года № 294)</t>
  </si>
  <si>
    <t>0105 02 01 05 0000 610</t>
  </si>
  <si>
    <t xml:space="preserve">                                                                                                                                           от ___ декабря 2016 года № ___</t>
  </si>
  <si>
    <t xml:space="preserve">                                                                                                                                                        от__ декабря 2016 года № __</t>
  </si>
  <si>
    <t xml:space="preserve">                                                                                                                                                     от ___ декабря 2016 года № __</t>
  </si>
  <si>
    <t xml:space="preserve">                                                                                                от ___ декабря 2016 года № ___</t>
  </si>
  <si>
    <t xml:space="preserve">                                                                                                                                                       от __ декабря 2016 года № ___</t>
  </si>
  <si>
    <t xml:space="preserve">                                                                                              от ___ декабря 2016 года № ___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</si>
  <si>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</si>
  <si>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</si>
  <si>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</si>
  <si>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</si>
  <si>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09\0\07\72200</t>
  </si>
  <si>
    <t>Субсидии на предоставление социальных выплат молодым семьям на приобретение (строительство) жилья</t>
  </si>
  <si>
    <t>09\0\07\50200</t>
  </si>
  <si>
    <t>Финансовое обеспечение мероприятий подпрограммы "Обеспечение жильем молодых семей" федеральной целевойц программы "Жилище" на 2015-2020 годы за счет средств федерального бюджета</t>
  </si>
  <si>
    <t>Основное мероприятие "Мероприятия в сфере строительства и инженерных коммуникаций"</t>
  </si>
  <si>
    <t>09\0\01\00000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</si>
  <si>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</si>
  <si>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09\0\01\R0183</t>
  </si>
  <si>
    <t xml:space="preserve">                                                                                                                                  от___ декабря 2016 года № ___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</si>
  <si>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</si>
  <si>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</si>
  <si>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</si>
  <si>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</si>
  <si>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09\0\06\72320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</si>
  <si>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</si>
  <si>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</si>
  <si>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</si>
  <si>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09\0\07\R0820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</si>
  <si>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</si>
  <si>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 xml:space="preserve"> 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</si>
  <si>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</si>
  <si>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2 02 01009 00 0000 000</t>
  </si>
  <si>
    <t>Дотации бюджетам  на поощрение достижения наилучших показателей деятельности орагнов исполнительной власти субъектов Российской Федерации и органов местного самоуправления</t>
  </si>
  <si>
    <t>01\0\08\73170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</si>
  <si>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</si>
  <si>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 xml:space="preserve">                                                                                                от    декабря 2016 года №___</t>
  </si>
  <si>
    <t xml:space="preserve">Глава муниципального района               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</si>
  <si>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                     А.В. Суботин                                   </t>
  </si>
  <si>
    <t>ОБРАЗОВАНИЕ</t>
  </si>
  <si>
    <t xml:space="preserve">Глава муниципального района                                                                   А.В. Суботин                                   </t>
  </si>
  <si>
    <t xml:space="preserve">Глава муниципального района                                                                                                                          А.В. Суботин                                                 </t>
  </si>
  <si>
    <t xml:space="preserve">Глава муниципального района                                                                             А.В. Суботин                                                 </t>
  </si>
  <si>
    <t xml:space="preserve">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</si>
  <si>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</si>
  <si>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</si>
  <si>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</si>
  <si>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</si>
  <si>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</si>
  <si>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Приложение № 9</t>
  </si>
  <si>
    <t xml:space="preserve">Поступления доходов в бюджет муниципального района </t>
  </si>
  <si>
    <t>Мелеузовский район на плановый период 2017 и 2018 годов</t>
  </si>
  <si>
    <t>2 00 00000 00 0000 000</t>
  </si>
  <si>
    <t>2 02 00000 00 0000 000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</si>
  <si>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</si>
  <si>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</si>
  <si>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</si>
  <si>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Приложение № 2</t>
  </si>
  <si>
    <t xml:space="preserve">                                                                                                 от ___ декабря 2016 года № ___</t>
  </si>
  <si>
    <t xml:space="preserve">Глава муниципального района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</si>
  <si>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                     А.В. Суботин                            </t>
  </si>
  <si>
    <t xml:space="preserve">Глава муниципального района                                                                 А.В. Суботин                            </t>
  </si>
  <si>
    <t xml:space="preserve">Глава муниципального района                                                                                                       А.В. Суботин          </t>
  </si>
  <si>
    <t>(приложение № 5 решения Совета муниципального района Мелеузовский район Республики Башкортостан от 16.12.2015 года № 294)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</si>
  <si>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</si>
  <si>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</si>
  <si>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</si>
  <si>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</si>
  <si>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Аппараты органов государственной власти Республики Башкортостан</t>
  </si>
  <si>
    <t>08\0\01\02040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</si>
  <si>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</si>
  <si>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</si>
  <si>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</si>
  <si>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</si>
  <si>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</si>
  <si>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</si>
  <si>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06\1\04\02040</t>
  </si>
  <si>
    <t>Подпрограмма "Развитие производства, переработки и реализации продукции сельского хозяйства"</t>
  </si>
  <si>
    <t>06\1\00\00000</t>
  </si>
  <si>
    <t>09\0\09\72170</t>
  </si>
  <si>
    <t>Другие вопросы в области национальной экономики</t>
  </si>
  <si>
    <t>Субсидии на осуществление мероприятий по обеспечению территорий Республики Башкортостан документацией по планировке территорий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</si>
  <si>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</si>
  <si>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</si>
  <si>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</si>
  <si>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</si>
  <si>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</si>
  <si>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08\0\03\73060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</si>
  <si>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</si>
  <si>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</si>
  <si>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</si>
  <si>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08\0\03\73090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</si>
  <si>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</si>
  <si>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</si>
  <si>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Субсидии на мероприятия по развитию водоснабжения в сельской местности за счет средств бюджета Республики Башкортостан</t>
  </si>
  <si>
    <t>09\0\01\R0182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</si>
  <si>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</si>
  <si>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</si>
  <si>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</si>
  <si>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0409</t>
  </si>
  <si>
    <t>10\0\01\72160</t>
  </si>
  <si>
    <t>Дорожное хозяйство (дорожные фонды)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</si>
  <si>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</si>
  <si>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</si>
  <si>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</si>
  <si>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</si>
  <si>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0701</t>
  </si>
  <si>
    <t>Дошкольные образовательные организации</t>
  </si>
  <si>
    <t>01\0\08\42090</t>
  </si>
  <si>
    <t>Дошкольное образование</t>
  </si>
  <si>
    <t>Основное мероприятие "Государственная и муниципальная поддержка системы дошкольного образования"</t>
  </si>
  <si>
    <t>01\0\01\00000</t>
  </si>
  <si>
    <t>01\0\01\42090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</si>
  <si>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</si>
  <si>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09\0\08\09020</t>
  </si>
  <si>
    <t>Содержание и обслуживание муниципальной казны</t>
  </si>
  <si>
    <t>09\0\08\09040</t>
  </si>
  <si>
    <t>09\0\06\S2320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</si>
</sst>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192" fontId="6" fillId="0" borderId="14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92" fontId="2" fillId="0" borderId="0" xfId="0" applyNumberFormat="1" applyFont="1" applyFill="1" applyBorder="1" applyAlignment="1">
      <alignment horizontal="left" vertical="center" wrapText="1"/>
    </xf>
    <xf numFmtId="192" fontId="2" fillId="0" borderId="18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2" fontId="2" fillId="0" borderId="19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92" fontId="50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right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192" fontId="52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91" fontId="5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92" fontId="50" fillId="0" borderId="10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91" fontId="2" fillId="0" borderId="0" xfId="0" applyNumberFormat="1" applyFont="1" applyFill="1" applyAlignment="1">
      <alignment horizontal="center" vertical="center" wrapText="1"/>
    </xf>
    <xf numFmtId="191" fontId="2" fillId="0" borderId="0" xfId="0" applyNumberFormat="1" applyFont="1" applyFill="1" applyAlignment="1">
      <alignment horizontal="left" vertical="center" wrapText="1"/>
    </xf>
    <xf numFmtId="191" fontId="2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left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6" fillId="0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191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191" fontId="6" fillId="0" borderId="0" xfId="0" applyNumberFormat="1" applyFont="1" applyFill="1" applyAlignment="1">
      <alignment horizontal="center" vertical="center" wrapText="1"/>
    </xf>
    <xf numFmtId="191" fontId="2" fillId="0" borderId="0" xfId="0" applyNumberFormat="1" applyFont="1" applyFill="1" applyAlignment="1">
      <alignment horizontal="center" vertical="center" wrapText="1"/>
    </xf>
    <xf numFmtId="191" fontId="1" fillId="0" borderId="2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91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22">
      <selection activeCell="C18" sqref="C18"/>
    </sheetView>
  </sheetViews>
  <sheetFormatPr defaultColWidth="59.875" defaultRowHeight="12.75"/>
  <cols>
    <col min="1" max="1" width="23.625" style="52" customWidth="1"/>
    <col min="2" max="2" width="73.00390625" style="52" customWidth="1"/>
    <col min="3" max="3" width="14.625" style="52" customWidth="1"/>
    <col min="4" max="16384" width="59.875" style="52" customWidth="1"/>
  </cols>
  <sheetData>
    <row r="1" spans="1:3" ht="13.5">
      <c r="A1" s="96" t="s">
        <v>170</v>
      </c>
      <c r="B1" s="96"/>
      <c r="C1" s="96"/>
    </row>
    <row r="2" spans="1:3" ht="13.5">
      <c r="A2" s="96" t="s">
        <v>169</v>
      </c>
      <c r="B2" s="96"/>
      <c r="C2" s="96"/>
    </row>
    <row r="3" spans="1:3" ht="13.5">
      <c r="A3" s="96" t="s">
        <v>171</v>
      </c>
      <c r="B3" s="96"/>
      <c r="C3" s="96"/>
    </row>
    <row r="4" spans="1:3" ht="13.5">
      <c r="A4" s="96" t="s">
        <v>172</v>
      </c>
      <c r="B4" s="96"/>
      <c r="C4" s="96"/>
    </row>
    <row r="5" spans="1:3" ht="13.5">
      <c r="A5" s="96" t="s">
        <v>213</v>
      </c>
      <c r="B5" s="96"/>
      <c r="C5" s="96"/>
    </row>
    <row r="6" spans="1:3" ht="15">
      <c r="A6" s="53"/>
      <c r="B6" s="54"/>
      <c r="C6" s="53"/>
    </row>
    <row r="7" spans="1:3" ht="21" customHeight="1">
      <c r="A7" s="93" t="s">
        <v>166</v>
      </c>
      <c r="B7" s="93"/>
      <c r="C7" s="93"/>
    </row>
    <row r="8" spans="1:3" ht="15">
      <c r="A8" s="93"/>
      <c r="B8" s="93"/>
      <c r="C8" s="93"/>
    </row>
    <row r="9" spans="1:3" ht="12.75">
      <c r="A9" s="95" t="s">
        <v>163</v>
      </c>
      <c r="B9" s="95"/>
      <c r="C9" s="95"/>
    </row>
    <row r="10" spans="1:3" ht="15.75" thickBot="1">
      <c r="A10" s="53"/>
      <c r="B10" s="54"/>
      <c r="C10" s="55" t="s">
        <v>20</v>
      </c>
    </row>
    <row r="11" spans="1:3" ht="15.75" thickBot="1">
      <c r="A11" s="69" t="s">
        <v>139</v>
      </c>
      <c r="B11" s="69" t="s">
        <v>140</v>
      </c>
      <c r="C11" s="69" t="s">
        <v>1</v>
      </c>
    </row>
    <row r="12" spans="1:3" ht="15">
      <c r="A12" s="66" t="s">
        <v>148</v>
      </c>
      <c r="B12" s="67" t="s">
        <v>149</v>
      </c>
      <c r="C12" s="68">
        <f>C13+C24</f>
        <v>16087.719999999998</v>
      </c>
    </row>
    <row r="13" spans="1:3" ht="30.75">
      <c r="A13" s="56" t="s">
        <v>150</v>
      </c>
      <c r="B13" s="57" t="s">
        <v>151</v>
      </c>
      <c r="C13" s="50">
        <f>C21+C14+C17</f>
        <v>17953.719999999998</v>
      </c>
    </row>
    <row r="14" spans="1:3" ht="30.75">
      <c r="A14" s="56" t="s">
        <v>152</v>
      </c>
      <c r="B14" s="57" t="s">
        <v>153</v>
      </c>
      <c r="C14" s="50">
        <f>C16</f>
        <v>23250</v>
      </c>
    </row>
    <row r="15" spans="1:3" ht="46.5">
      <c r="A15" s="56" t="s">
        <v>244</v>
      </c>
      <c r="B15" s="57" t="s">
        <v>245</v>
      </c>
      <c r="C15" s="50">
        <f>C16</f>
        <v>23250</v>
      </c>
    </row>
    <row r="16" spans="1:3" ht="30.75">
      <c r="A16" s="56" t="s">
        <v>242</v>
      </c>
      <c r="B16" s="57" t="s">
        <v>243</v>
      </c>
      <c r="C16" s="50">
        <v>23250</v>
      </c>
    </row>
    <row r="17" spans="1:3" ht="30.75">
      <c r="A17" s="56" t="s">
        <v>154</v>
      </c>
      <c r="B17" s="57" t="s">
        <v>155</v>
      </c>
      <c r="C17" s="50">
        <f>C18+C20</f>
        <v>-4577.2</v>
      </c>
    </row>
    <row r="18" spans="1:3" ht="30.75">
      <c r="A18" s="70" t="s">
        <v>232</v>
      </c>
      <c r="B18" s="71" t="s">
        <v>233</v>
      </c>
      <c r="C18" s="50">
        <f>C19</f>
        <v>-2577.2</v>
      </c>
    </row>
    <row r="19" spans="1:3" ht="15">
      <c r="A19" s="70" t="s">
        <v>234</v>
      </c>
      <c r="B19" s="71" t="s">
        <v>235</v>
      </c>
      <c r="C19" s="50">
        <v>-2577.2</v>
      </c>
    </row>
    <row r="20" spans="1:3" ht="78">
      <c r="A20" s="70" t="s">
        <v>308</v>
      </c>
      <c r="B20" s="71" t="s">
        <v>309</v>
      </c>
      <c r="C20" s="50">
        <v>-2000</v>
      </c>
    </row>
    <row r="21" spans="1:3" ht="30.75">
      <c r="A21" s="57" t="s">
        <v>156</v>
      </c>
      <c r="B21" s="57" t="s">
        <v>157</v>
      </c>
      <c r="C21" s="50">
        <f>C22+C23</f>
        <v>-719.0799999999999</v>
      </c>
    </row>
    <row r="22" spans="1:3" ht="62.25">
      <c r="A22" s="56" t="s">
        <v>158</v>
      </c>
      <c r="B22" s="57" t="s">
        <v>159</v>
      </c>
      <c r="C22" s="50">
        <v>-350</v>
      </c>
    </row>
    <row r="23" spans="1:3" ht="62.25">
      <c r="A23" s="56" t="s">
        <v>238</v>
      </c>
      <c r="B23" s="72" t="s">
        <v>239</v>
      </c>
      <c r="C23" s="50">
        <v>-369.08</v>
      </c>
    </row>
    <row r="24" spans="1:3" ht="46.5">
      <c r="A24" s="56" t="s">
        <v>219</v>
      </c>
      <c r="B24" s="73" t="s">
        <v>220</v>
      </c>
      <c r="C24" s="50">
        <v>-1866</v>
      </c>
    </row>
    <row r="25" spans="1:3" ht="46.5">
      <c r="A25" s="56" t="s">
        <v>221</v>
      </c>
      <c r="B25" s="57" t="s">
        <v>222</v>
      </c>
      <c r="C25" s="50">
        <v>-1866</v>
      </c>
    </row>
    <row r="26" spans="1:3" ht="15">
      <c r="A26" s="58"/>
      <c r="B26" s="59" t="s">
        <v>160</v>
      </c>
      <c r="C26" s="60">
        <f>C12</f>
        <v>16087.719999999998</v>
      </c>
    </row>
    <row r="27" spans="1:3" ht="15">
      <c r="A27" s="61"/>
      <c r="B27" s="61"/>
      <c r="C27" s="62"/>
    </row>
    <row r="28" spans="1:3" ht="15">
      <c r="A28" s="94" t="s">
        <v>249</v>
      </c>
      <c r="B28" s="94"/>
      <c r="C28" s="94"/>
    </row>
  </sheetData>
  <sheetProtection/>
  <mergeCells count="9">
    <mergeCell ref="A8:C8"/>
    <mergeCell ref="A28:C28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J12" sqref="J12"/>
    </sheetView>
  </sheetViews>
  <sheetFormatPr defaultColWidth="9.125" defaultRowHeight="12.75"/>
  <cols>
    <col min="1" max="1" width="23.875" style="75" customWidth="1"/>
    <col min="2" max="2" width="45.625" style="76" customWidth="1"/>
    <col min="3" max="3" width="13.375" style="75" customWidth="1"/>
    <col min="4" max="4" width="5.75390625" style="75" customWidth="1"/>
    <col min="5" max="16384" width="9.125" style="75" customWidth="1"/>
  </cols>
  <sheetData>
    <row r="1" spans="1:4" ht="15">
      <c r="A1" s="104" t="s">
        <v>269</v>
      </c>
      <c r="B1" s="104"/>
      <c r="C1" s="104"/>
      <c r="D1" s="104"/>
    </row>
    <row r="2" spans="1:4" ht="15">
      <c r="A2" s="104" t="s">
        <v>266</v>
      </c>
      <c r="B2" s="104"/>
      <c r="C2" s="104"/>
      <c r="D2" s="104"/>
    </row>
    <row r="3" spans="1:4" ht="15">
      <c r="A3" s="104" t="s">
        <v>267</v>
      </c>
      <c r="B3" s="104"/>
      <c r="C3" s="104"/>
      <c r="D3" s="104"/>
    </row>
    <row r="4" spans="1:4" ht="15">
      <c r="A4" s="104" t="s">
        <v>268</v>
      </c>
      <c r="B4" s="104"/>
      <c r="C4" s="104"/>
      <c r="D4" s="104"/>
    </row>
    <row r="5" spans="1:4" ht="15">
      <c r="A5" s="104" t="s">
        <v>270</v>
      </c>
      <c r="B5" s="104"/>
      <c r="C5" s="104"/>
      <c r="D5" s="104"/>
    </row>
    <row r="6" spans="2:4" ht="15">
      <c r="B6" s="97"/>
      <c r="C6" s="98"/>
      <c r="D6" s="98"/>
    </row>
    <row r="7" spans="3:4" ht="15">
      <c r="C7" s="74"/>
      <c r="D7" s="74"/>
    </row>
    <row r="8" spans="1:4" ht="15">
      <c r="A8" s="99" t="s">
        <v>262</v>
      </c>
      <c r="B8" s="99"/>
      <c r="C8" s="99"/>
      <c r="D8" s="100"/>
    </row>
    <row r="9" spans="1:4" ht="15">
      <c r="A9" s="99" t="s">
        <v>263</v>
      </c>
      <c r="B9" s="99"/>
      <c r="C9" s="99"/>
      <c r="D9" s="100"/>
    </row>
    <row r="10" spans="1:4" ht="15">
      <c r="A10" s="95" t="s">
        <v>275</v>
      </c>
      <c r="B10" s="95"/>
      <c r="C10" s="95"/>
      <c r="D10" s="103"/>
    </row>
    <row r="11" spans="3:4" ht="15.75" thickBot="1">
      <c r="C11" s="101" t="s">
        <v>20</v>
      </c>
      <c r="D11" s="101"/>
    </row>
    <row r="12" spans="1:4" ht="15.75" thickBot="1">
      <c r="A12" s="77" t="s">
        <v>139</v>
      </c>
      <c r="B12" s="77" t="s">
        <v>140</v>
      </c>
      <c r="C12" s="78">
        <v>2017</v>
      </c>
      <c r="D12" s="78">
        <v>2018</v>
      </c>
    </row>
    <row r="13" spans="1:4" ht="15">
      <c r="A13" s="79" t="s">
        <v>264</v>
      </c>
      <c r="B13" s="80" t="s">
        <v>149</v>
      </c>
      <c r="C13" s="12">
        <f>C14</f>
        <v>-3288.8</v>
      </c>
      <c r="D13" s="79">
        <f>D14</f>
        <v>0</v>
      </c>
    </row>
    <row r="14" spans="1:4" ht="45.75" customHeight="1">
      <c r="A14" s="79" t="s">
        <v>265</v>
      </c>
      <c r="B14" s="80" t="s">
        <v>151</v>
      </c>
      <c r="C14" s="12">
        <f>C15</f>
        <v>-3288.8</v>
      </c>
      <c r="D14" s="79">
        <v>0</v>
      </c>
    </row>
    <row r="15" spans="1:4" ht="47.25" customHeight="1">
      <c r="A15" s="79" t="s">
        <v>154</v>
      </c>
      <c r="B15" s="80" t="s">
        <v>155</v>
      </c>
      <c r="C15" s="12">
        <f>C17</f>
        <v>-3288.8</v>
      </c>
      <c r="D15" s="79">
        <v>0</v>
      </c>
    </row>
    <row r="16" spans="1:4" ht="47.25" customHeight="1">
      <c r="A16" s="70" t="s">
        <v>232</v>
      </c>
      <c r="B16" s="71" t="s">
        <v>233</v>
      </c>
      <c r="C16" s="12">
        <v>-3288.8</v>
      </c>
      <c r="D16" s="79">
        <v>0</v>
      </c>
    </row>
    <row r="17" spans="1:4" ht="15">
      <c r="A17" s="79" t="s">
        <v>234</v>
      </c>
      <c r="B17" s="80" t="s">
        <v>235</v>
      </c>
      <c r="C17" s="12">
        <v>-3288.8</v>
      </c>
      <c r="D17" s="79">
        <v>0</v>
      </c>
    </row>
    <row r="18" spans="1:4" ht="15">
      <c r="A18" s="81"/>
      <c r="B18" s="82" t="s">
        <v>160</v>
      </c>
      <c r="C18" s="17">
        <f>C13</f>
        <v>-3288.8</v>
      </c>
      <c r="D18" s="81">
        <f>D13</f>
        <v>0</v>
      </c>
    </row>
    <row r="21" spans="1:4" ht="15">
      <c r="A21" s="102" t="s">
        <v>271</v>
      </c>
      <c r="B21" s="102"/>
      <c r="C21" s="102"/>
      <c r="D21" s="102"/>
    </row>
  </sheetData>
  <sheetProtection/>
  <mergeCells count="11">
    <mergeCell ref="A1:D1"/>
    <mergeCell ref="A2:D2"/>
    <mergeCell ref="A3:D3"/>
    <mergeCell ref="A4:D4"/>
    <mergeCell ref="A5:D5"/>
    <mergeCell ref="B6:D6"/>
    <mergeCell ref="A8:D8"/>
    <mergeCell ref="A9:D9"/>
    <mergeCell ref="C11:D11"/>
    <mergeCell ref="A21:D21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25"/>
  <sheetViews>
    <sheetView zoomScalePageLayoutView="0" workbookViewId="0" topLeftCell="A75">
      <selection activeCell="A85" sqref="A85:A86"/>
    </sheetView>
  </sheetViews>
  <sheetFormatPr defaultColWidth="9.125" defaultRowHeight="12.75"/>
  <cols>
    <col min="1" max="1" width="77.625" style="6" customWidth="1"/>
    <col min="2" max="2" width="6.125" style="8" customWidth="1"/>
    <col min="3" max="3" width="15.625" style="8" customWidth="1"/>
    <col min="4" max="4" width="5.00390625" style="8" customWidth="1"/>
    <col min="5" max="5" width="13.125" style="5" customWidth="1"/>
    <col min="6" max="6" width="12.00390625" style="5" hidden="1" customWidth="1"/>
    <col min="7" max="7" width="12.50390625" style="5" hidden="1" customWidth="1"/>
    <col min="8" max="8" width="12.125" style="5" hidden="1" customWidth="1"/>
    <col min="9" max="9" width="11.00390625" style="6" hidden="1" customWidth="1"/>
    <col min="10" max="16384" width="9.125" style="6" customWidth="1"/>
  </cols>
  <sheetData>
    <row r="1" spans="1:8" s="3" customFormat="1" ht="13.5" customHeight="1">
      <c r="A1" s="105" t="s">
        <v>255</v>
      </c>
      <c r="B1" s="105"/>
      <c r="C1" s="105"/>
      <c r="D1" s="105"/>
      <c r="E1" s="105"/>
      <c r="F1" s="4"/>
      <c r="G1" s="4"/>
      <c r="H1" s="4"/>
    </row>
    <row r="2" spans="1:8" s="3" customFormat="1" ht="13.5" customHeight="1">
      <c r="A2" s="105" t="s">
        <v>173</v>
      </c>
      <c r="B2" s="105"/>
      <c r="C2" s="105"/>
      <c r="D2" s="105"/>
      <c r="E2" s="105"/>
      <c r="F2" s="4"/>
      <c r="G2" s="4"/>
      <c r="H2" s="4"/>
    </row>
    <row r="3" spans="1:8" s="3" customFormat="1" ht="13.5" customHeight="1">
      <c r="A3" s="105" t="s">
        <v>174</v>
      </c>
      <c r="B3" s="105"/>
      <c r="C3" s="105"/>
      <c r="D3" s="105"/>
      <c r="E3" s="105"/>
      <c r="F3" s="4"/>
      <c r="G3" s="4"/>
      <c r="H3" s="4"/>
    </row>
    <row r="4" spans="1:8" s="3" customFormat="1" ht="13.5" customHeight="1">
      <c r="A4" s="105" t="s">
        <v>175</v>
      </c>
      <c r="B4" s="105"/>
      <c r="C4" s="105"/>
      <c r="D4" s="105"/>
      <c r="E4" s="105"/>
      <c r="F4" s="4"/>
      <c r="G4" s="4"/>
      <c r="H4" s="4"/>
    </row>
    <row r="5" spans="1:8" s="3" customFormat="1" ht="13.5" customHeight="1">
      <c r="A5" s="105" t="s">
        <v>214</v>
      </c>
      <c r="B5" s="105"/>
      <c r="C5" s="105"/>
      <c r="D5" s="105"/>
      <c r="E5" s="105"/>
      <c r="F5" s="4"/>
      <c r="G5" s="4"/>
      <c r="H5" s="4"/>
    </row>
    <row r="7" spans="1:5" ht="60" customHeight="1">
      <c r="A7" s="108" t="s">
        <v>146</v>
      </c>
      <c r="B7" s="108"/>
      <c r="C7" s="108"/>
      <c r="D7" s="108"/>
      <c r="E7" s="108"/>
    </row>
    <row r="8" spans="1:5" ht="15">
      <c r="A8" s="109" t="s">
        <v>147</v>
      </c>
      <c r="B8" s="109"/>
      <c r="C8" s="109"/>
      <c r="D8" s="109"/>
      <c r="E8" s="109"/>
    </row>
    <row r="9" spans="1:5" ht="15">
      <c r="A9" s="7"/>
      <c r="D9" s="107" t="s">
        <v>20</v>
      </c>
      <c r="E9" s="107"/>
    </row>
    <row r="10" spans="1:9" s="11" customFormat="1" ht="15">
      <c r="A10" s="2" t="s">
        <v>5</v>
      </c>
      <c r="B10" s="2" t="s">
        <v>33</v>
      </c>
      <c r="C10" s="2" t="s">
        <v>34</v>
      </c>
      <c r="D10" s="2" t="s">
        <v>35</v>
      </c>
      <c r="E10" s="12" t="s">
        <v>1</v>
      </c>
      <c r="F10" s="106" t="s">
        <v>129</v>
      </c>
      <c r="G10" s="106"/>
      <c r="H10" s="106"/>
      <c r="I10" s="2"/>
    </row>
    <row r="11" spans="1:9" s="11" customFormat="1" ht="14.25" customHeight="1">
      <c r="A11" s="2">
        <v>1</v>
      </c>
      <c r="B11" s="13">
        <v>2</v>
      </c>
      <c r="C11" s="2">
        <v>3</v>
      </c>
      <c r="D11" s="2">
        <v>4</v>
      </c>
      <c r="E11" s="14">
        <v>5</v>
      </c>
      <c r="F11" s="12" t="s">
        <v>130</v>
      </c>
      <c r="G11" s="12" t="s">
        <v>131</v>
      </c>
      <c r="H11" s="12" t="s">
        <v>132</v>
      </c>
      <c r="I11" s="2" t="s">
        <v>192</v>
      </c>
    </row>
    <row r="12" spans="1:5" s="18" customFormat="1" ht="15">
      <c r="A12" s="37" t="s">
        <v>276</v>
      </c>
      <c r="B12" s="26" t="s">
        <v>277</v>
      </c>
      <c r="C12" s="26"/>
      <c r="D12" s="26"/>
      <c r="E12" s="17">
        <v>0</v>
      </c>
    </row>
    <row r="13" spans="1:5" s="18" customFormat="1" ht="46.5">
      <c r="A13" s="45" t="s">
        <v>278</v>
      </c>
      <c r="B13" s="48" t="s">
        <v>279</v>
      </c>
      <c r="C13" s="26"/>
      <c r="D13" s="26"/>
      <c r="E13" s="12">
        <f>E16</f>
        <v>0</v>
      </c>
    </row>
    <row r="14" spans="1:6" s="18" customFormat="1" ht="30.75">
      <c r="A14" s="45" t="s">
        <v>26</v>
      </c>
      <c r="B14" s="48" t="s">
        <v>279</v>
      </c>
      <c r="C14" s="48" t="s">
        <v>88</v>
      </c>
      <c r="D14" s="26"/>
      <c r="E14" s="12">
        <f>E15</f>
        <v>0</v>
      </c>
      <c r="F14" s="90"/>
    </row>
    <row r="15" spans="1:6" s="18" customFormat="1" ht="30.75">
      <c r="A15" s="45" t="s">
        <v>89</v>
      </c>
      <c r="B15" s="48" t="s">
        <v>279</v>
      </c>
      <c r="C15" s="48" t="s">
        <v>90</v>
      </c>
      <c r="D15" s="26"/>
      <c r="E15" s="12">
        <f>E16</f>
        <v>0</v>
      </c>
      <c r="F15" s="90"/>
    </row>
    <row r="16" spans="1:5" s="18" customFormat="1" ht="15">
      <c r="A16" s="45" t="s">
        <v>280</v>
      </c>
      <c r="B16" s="48" t="s">
        <v>279</v>
      </c>
      <c r="C16" s="48" t="s">
        <v>281</v>
      </c>
      <c r="D16" s="48"/>
      <c r="E16" s="12">
        <f>E17+E18</f>
        <v>0</v>
      </c>
    </row>
    <row r="17" spans="1:5" s="18" customFormat="1" ht="46.5">
      <c r="A17" s="45" t="s">
        <v>48</v>
      </c>
      <c r="B17" s="48" t="s">
        <v>279</v>
      </c>
      <c r="C17" s="48" t="s">
        <v>281</v>
      </c>
      <c r="D17" s="48" t="s">
        <v>49</v>
      </c>
      <c r="E17" s="12">
        <v>-25.264</v>
      </c>
    </row>
    <row r="18" spans="1:5" s="18" customFormat="1" ht="30.75">
      <c r="A18" s="45" t="s">
        <v>63</v>
      </c>
      <c r="B18" s="48" t="s">
        <v>279</v>
      </c>
      <c r="C18" s="48" t="s">
        <v>281</v>
      </c>
      <c r="D18" s="48" t="s">
        <v>50</v>
      </c>
      <c r="E18" s="12">
        <v>25.264</v>
      </c>
    </row>
    <row r="19" spans="1:5" s="18" customFormat="1" ht="46.5">
      <c r="A19" s="45" t="s">
        <v>286</v>
      </c>
      <c r="B19" s="48" t="s">
        <v>36</v>
      </c>
      <c r="C19" s="48"/>
      <c r="D19" s="48"/>
      <c r="E19" s="12">
        <f>E20+E25</f>
        <v>0</v>
      </c>
    </row>
    <row r="20" spans="1:8" ht="46.5">
      <c r="A20" s="45" t="s">
        <v>282</v>
      </c>
      <c r="B20" s="48" t="s">
        <v>36</v>
      </c>
      <c r="C20" s="48" t="s">
        <v>283</v>
      </c>
      <c r="D20" s="48"/>
      <c r="E20" s="12">
        <f>E21</f>
        <v>0</v>
      </c>
      <c r="F20" s="6"/>
      <c r="G20" s="6"/>
      <c r="H20" s="6"/>
    </row>
    <row r="21" spans="1:8" ht="62.25">
      <c r="A21" s="45" t="s">
        <v>284</v>
      </c>
      <c r="B21" s="48" t="s">
        <v>36</v>
      </c>
      <c r="C21" s="48" t="s">
        <v>285</v>
      </c>
      <c r="D21" s="48"/>
      <c r="E21" s="12">
        <f>E22</f>
        <v>0</v>
      </c>
      <c r="F21" s="6"/>
      <c r="G21" s="6"/>
      <c r="H21" s="6"/>
    </row>
    <row r="22" spans="1:8" ht="15">
      <c r="A22" s="45" t="s">
        <v>280</v>
      </c>
      <c r="B22" s="48" t="s">
        <v>36</v>
      </c>
      <c r="C22" s="48" t="s">
        <v>285</v>
      </c>
      <c r="D22" s="48"/>
      <c r="E22" s="12">
        <f>E23+E24</f>
        <v>0</v>
      </c>
      <c r="F22" s="6"/>
      <c r="G22" s="6"/>
      <c r="H22" s="6"/>
    </row>
    <row r="23" spans="1:8" ht="46.5">
      <c r="A23" s="45" t="s">
        <v>48</v>
      </c>
      <c r="B23" s="48" t="s">
        <v>36</v>
      </c>
      <c r="C23" s="48" t="s">
        <v>285</v>
      </c>
      <c r="D23" s="48" t="s">
        <v>49</v>
      </c>
      <c r="E23" s="12">
        <v>-34.181</v>
      </c>
      <c r="F23" s="6"/>
      <c r="G23" s="6"/>
      <c r="H23" s="6"/>
    </row>
    <row r="24" spans="1:8" ht="30.75">
      <c r="A24" s="45" t="s">
        <v>63</v>
      </c>
      <c r="B24" s="48" t="s">
        <v>36</v>
      </c>
      <c r="C24" s="48" t="s">
        <v>285</v>
      </c>
      <c r="D24" s="48" t="s">
        <v>50</v>
      </c>
      <c r="E24" s="12">
        <v>34.181</v>
      </c>
      <c r="F24" s="6"/>
      <c r="G24" s="6"/>
      <c r="H24" s="6"/>
    </row>
    <row r="25" spans="1:8" ht="30.75">
      <c r="A25" s="45" t="s">
        <v>26</v>
      </c>
      <c r="B25" s="48" t="s">
        <v>36</v>
      </c>
      <c r="C25" s="48" t="s">
        <v>88</v>
      </c>
      <c r="D25" s="48"/>
      <c r="E25" s="12">
        <f>E26</f>
        <v>0</v>
      </c>
      <c r="F25" s="6"/>
      <c r="G25" s="6"/>
      <c r="H25" s="6"/>
    </row>
    <row r="26" spans="1:8" ht="46.5">
      <c r="A26" s="45" t="s">
        <v>294</v>
      </c>
      <c r="B26" s="48" t="s">
        <v>36</v>
      </c>
      <c r="C26" s="48" t="s">
        <v>295</v>
      </c>
      <c r="D26" s="48"/>
      <c r="E26" s="12">
        <f>E27</f>
        <v>0</v>
      </c>
      <c r="F26" s="6"/>
      <c r="G26" s="6"/>
      <c r="H26" s="6"/>
    </row>
    <row r="27" spans="1:8" ht="15">
      <c r="A27" s="45" t="s">
        <v>280</v>
      </c>
      <c r="B27" s="48" t="s">
        <v>36</v>
      </c>
      <c r="C27" s="48" t="s">
        <v>296</v>
      </c>
      <c r="D27" s="48"/>
      <c r="E27" s="12">
        <f>E28+E29</f>
        <v>0</v>
      </c>
      <c r="F27" s="6"/>
      <c r="G27" s="6"/>
      <c r="H27" s="6"/>
    </row>
    <row r="28" spans="1:8" ht="30.75">
      <c r="A28" s="45" t="s">
        <v>63</v>
      </c>
      <c r="B28" s="48" t="s">
        <v>36</v>
      </c>
      <c r="C28" s="48" t="s">
        <v>296</v>
      </c>
      <c r="D28" s="48" t="s">
        <v>50</v>
      </c>
      <c r="E28" s="12">
        <v>2.36</v>
      </c>
      <c r="F28" s="6"/>
      <c r="G28" s="6"/>
      <c r="H28" s="6"/>
    </row>
    <row r="29" spans="1:8" ht="15">
      <c r="A29" s="45" t="s">
        <v>51</v>
      </c>
      <c r="B29" s="48" t="s">
        <v>36</v>
      </c>
      <c r="C29" s="48" t="s">
        <v>296</v>
      </c>
      <c r="D29" s="48" t="s">
        <v>52</v>
      </c>
      <c r="E29" s="12">
        <v>-2.36</v>
      </c>
      <c r="F29" s="6"/>
      <c r="G29" s="6"/>
      <c r="H29" s="6"/>
    </row>
    <row r="30" spans="1:8" ht="15">
      <c r="A30" s="45" t="s">
        <v>7</v>
      </c>
      <c r="B30" s="48" t="s">
        <v>27</v>
      </c>
      <c r="C30" s="48"/>
      <c r="D30" s="48"/>
      <c r="E30" s="12">
        <f>E31+E35+E38</f>
        <v>0</v>
      </c>
      <c r="F30" s="6"/>
      <c r="G30" s="6"/>
      <c r="H30" s="6"/>
    </row>
    <row r="31" spans="1:8" ht="46.5">
      <c r="A31" s="45" t="s">
        <v>297</v>
      </c>
      <c r="B31" s="48" t="s">
        <v>27</v>
      </c>
      <c r="C31" s="48" t="s">
        <v>298</v>
      </c>
      <c r="D31" s="48"/>
      <c r="E31" s="12">
        <f>E32+E35+E38</f>
        <v>0</v>
      </c>
      <c r="F31" s="6"/>
      <c r="G31" s="6"/>
      <c r="H31" s="6"/>
    </row>
    <row r="32" spans="1:8" ht="30.75">
      <c r="A32" s="45" t="s">
        <v>66</v>
      </c>
      <c r="B32" s="48" t="s">
        <v>27</v>
      </c>
      <c r="C32" s="48" t="s">
        <v>299</v>
      </c>
      <c r="D32" s="48"/>
      <c r="E32" s="12">
        <f>E33+E34</f>
        <v>0</v>
      </c>
      <c r="F32" s="6"/>
      <c r="G32" s="6"/>
      <c r="H32" s="6"/>
    </row>
    <row r="33" spans="1:8" ht="46.5">
      <c r="A33" s="45" t="s">
        <v>48</v>
      </c>
      <c r="B33" s="48" t="s">
        <v>27</v>
      </c>
      <c r="C33" s="48" t="s">
        <v>299</v>
      </c>
      <c r="D33" s="48" t="s">
        <v>49</v>
      </c>
      <c r="E33" s="12">
        <v>-16.435</v>
      </c>
      <c r="F33" s="6"/>
      <c r="G33" s="6"/>
      <c r="H33" s="6"/>
    </row>
    <row r="34" spans="1:8" ht="30.75">
      <c r="A34" s="45" t="s">
        <v>63</v>
      </c>
      <c r="B34" s="48" t="s">
        <v>27</v>
      </c>
      <c r="C34" s="48" t="s">
        <v>299</v>
      </c>
      <c r="D34" s="48" t="s">
        <v>50</v>
      </c>
      <c r="E34" s="12">
        <v>16.435</v>
      </c>
      <c r="F34" s="6"/>
      <c r="G34" s="6"/>
      <c r="H34" s="6"/>
    </row>
    <row r="35" spans="1:8" ht="46.5">
      <c r="A35" s="45" t="s">
        <v>300</v>
      </c>
      <c r="B35" s="48" t="s">
        <v>27</v>
      </c>
      <c r="C35" s="48" t="s">
        <v>301</v>
      </c>
      <c r="D35" s="48"/>
      <c r="E35" s="12">
        <f>E36+E37</f>
        <v>0</v>
      </c>
      <c r="F35" s="6"/>
      <c r="G35" s="6"/>
      <c r="H35" s="6"/>
    </row>
    <row r="36" spans="1:8" ht="46.5">
      <c r="A36" s="45" t="s">
        <v>48</v>
      </c>
      <c r="B36" s="48" t="s">
        <v>27</v>
      </c>
      <c r="C36" s="48" t="s">
        <v>301</v>
      </c>
      <c r="D36" s="48" t="s">
        <v>49</v>
      </c>
      <c r="E36" s="12">
        <v>12.126</v>
      </c>
      <c r="F36" s="6"/>
      <c r="G36" s="6"/>
      <c r="H36" s="6"/>
    </row>
    <row r="37" spans="1:8" ht="30.75">
      <c r="A37" s="45" t="s">
        <v>63</v>
      </c>
      <c r="B37" s="48" t="s">
        <v>27</v>
      </c>
      <c r="C37" s="48" t="s">
        <v>301</v>
      </c>
      <c r="D37" s="48" t="s">
        <v>50</v>
      </c>
      <c r="E37" s="12">
        <v>-12.126</v>
      </c>
      <c r="F37" s="6"/>
      <c r="G37" s="6"/>
      <c r="H37" s="6"/>
    </row>
    <row r="38" spans="1:8" ht="30.75">
      <c r="A38" s="45" t="s">
        <v>302</v>
      </c>
      <c r="B38" s="48" t="s">
        <v>27</v>
      </c>
      <c r="C38" s="48" t="s">
        <v>303</v>
      </c>
      <c r="D38" s="48"/>
      <c r="E38" s="12">
        <f>E39+E40</f>
        <v>0</v>
      </c>
      <c r="F38" s="6"/>
      <c r="G38" s="6"/>
      <c r="H38" s="6"/>
    </row>
    <row r="39" spans="1:8" ht="46.5">
      <c r="A39" s="45" t="s">
        <v>48</v>
      </c>
      <c r="B39" s="48" t="s">
        <v>27</v>
      </c>
      <c r="C39" s="48" t="s">
        <v>303</v>
      </c>
      <c r="D39" s="48" t="s">
        <v>49</v>
      </c>
      <c r="E39" s="12">
        <v>-0.241</v>
      </c>
      <c r="F39" s="6"/>
      <c r="G39" s="6"/>
      <c r="H39" s="6"/>
    </row>
    <row r="40" spans="1:8" ht="30.75">
      <c r="A40" s="45" t="s">
        <v>63</v>
      </c>
      <c r="B40" s="48" t="s">
        <v>27</v>
      </c>
      <c r="C40" s="48" t="s">
        <v>303</v>
      </c>
      <c r="D40" s="48" t="s">
        <v>50</v>
      </c>
      <c r="E40" s="12">
        <v>0.241</v>
      </c>
      <c r="F40" s="6"/>
      <c r="G40" s="6"/>
      <c r="H40" s="6"/>
    </row>
    <row r="41" spans="1:8" ht="62.25">
      <c r="A41" s="45" t="s">
        <v>94</v>
      </c>
      <c r="B41" s="48" t="s">
        <v>27</v>
      </c>
      <c r="C41" s="48" t="s">
        <v>95</v>
      </c>
      <c r="D41" s="48"/>
      <c r="E41" s="12">
        <f>E42</f>
        <v>0</v>
      </c>
      <c r="F41" s="6"/>
      <c r="G41" s="6"/>
      <c r="H41" s="6"/>
    </row>
    <row r="42" spans="1:8" ht="30.75">
      <c r="A42" s="45" t="s">
        <v>104</v>
      </c>
      <c r="B42" s="48" t="s">
        <v>27</v>
      </c>
      <c r="C42" s="48" t="s">
        <v>105</v>
      </c>
      <c r="D42" s="48"/>
      <c r="E42" s="12">
        <f>E43+E45</f>
        <v>0</v>
      </c>
      <c r="F42" s="6"/>
      <c r="G42" s="6"/>
      <c r="H42" s="6"/>
    </row>
    <row r="43" spans="1:8" ht="30.75">
      <c r="A43" s="45" t="s">
        <v>325</v>
      </c>
      <c r="B43" s="48" t="s">
        <v>27</v>
      </c>
      <c r="C43" s="48" t="s">
        <v>326</v>
      </c>
      <c r="D43" s="48"/>
      <c r="E43" s="12">
        <f>E44</f>
        <v>-99.79</v>
      </c>
      <c r="F43" s="6"/>
      <c r="G43" s="6"/>
      <c r="H43" s="6"/>
    </row>
    <row r="44" spans="1:8" ht="30.75">
      <c r="A44" s="45" t="s">
        <v>63</v>
      </c>
      <c r="B44" s="48" t="s">
        <v>27</v>
      </c>
      <c r="C44" s="48" t="s">
        <v>326</v>
      </c>
      <c r="D44" s="48" t="s">
        <v>50</v>
      </c>
      <c r="E44" s="12">
        <v>-99.79</v>
      </c>
      <c r="F44" s="6"/>
      <c r="G44" s="6"/>
      <c r="H44" s="6"/>
    </row>
    <row r="45" spans="1:8" ht="15">
      <c r="A45" s="45" t="s">
        <v>327</v>
      </c>
      <c r="B45" s="48" t="s">
        <v>27</v>
      </c>
      <c r="C45" s="48" t="s">
        <v>328</v>
      </c>
      <c r="D45" s="48"/>
      <c r="E45" s="12">
        <f>E46</f>
        <v>99.79</v>
      </c>
      <c r="F45" s="6"/>
      <c r="G45" s="6"/>
      <c r="H45" s="6"/>
    </row>
    <row r="46" spans="1:8" ht="30.75">
      <c r="A46" s="45" t="s">
        <v>63</v>
      </c>
      <c r="B46" s="48" t="s">
        <v>27</v>
      </c>
      <c r="C46" s="48" t="s">
        <v>328</v>
      </c>
      <c r="D46" s="48" t="s">
        <v>50</v>
      </c>
      <c r="E46" s="12">
        <v>99.79</v>
      </c>
      <c r="F46" s="6"/>
      <c r="G46" s="6"/>
      <c r="H46" s="6"/>
    </row>
    <row r="47" spans="1:9" s="18" customFormat="1" ht="15">
      <c r="A47" s="37" t="s">
        <v>37</v>
      </c>
      <c r="B47" s="26" t="s">
        <v>38</v>
      </c>
      <c r="C47" s="26"/>
      <c r="D47" s="26"/>
      <c r="E47" s="17">
        <f>E48+E58+E53</f>
        <v>2530.361</v>
      </c>
      <c r="F47" s="34" t="e">
        <f>F48+#REF!+#REF!+#REF!</f>
        <v>#REF!</v>
      </c>
      <c r="G47" s="34" t="e">
        <f>G48+#REF!+#REF!+#REF!</f>
        <v>#REF!</v>
      </c>
      <c r="H47" s="34" t="e">
        <f>H48+#REF!+#REF!+#REF!</f>
        <v>#REF!</v>
      </c>
      <c r="I47" s="34" t="e">
        <f>I48+#REF!+#REF!+#REF!</f>
        <v>#REF!</v>
      </c>
    </row>
    <row r="48" spans="1:9" ht="15">
      <c r="A48" s="45" t="s">
        <v>12</v>
      </c>
      <c r="B48" s="48" t="s">
        <v>11</v>
      </c>
      <c r="C48" s="48"/>
      <c r="D48" s="48"/>
      <c r="E48" s="12">
        <f>E49</f>
        <v>5896.361</v>
      </c>
      <c r="F48" s="35" t="e">
        <f>#REF!+#REF!</f>
        <v>#REF!</v>
      </c>
      <c r="G48" s="35" t="e">
        <f>#REF!+#REF!</f>
        <v>#REF!</v>
      </c>
      <c r="H48" s="35" t="e">
        <f>#REF!+#REF!</f>
        <v>#REF!</v>
      </c>
      <c r="I48" s="45"/>
    </row>
    <row r="49" spans="1:9" ht="62.25">
      <c r="A49" s="45" t="s">
        <v>94</v>
      </c>
      <c r="B49" s="48" t="s">
        <v>11</v>
      </c>
      <c r="C49" s="48" t="s">
        <v>95</v>
      </c>
      <c r="D49" s="48"/>
      <c r="E49" s="12">
        <f>E50</f>
        <v>5896.361</v>
      </c>
      <c r="F49" s="35"/>
      <c r="G49" s="35"/>
      <c r="H49" s="35"/>
      <c r="I49" s="19"/>
    </row>
    <row r="50" spans="1:9" ht="30.75">
      <c r="A50" s="45" t="s">
        <v>227</v>
      </c>
      <c r="B50" s="48" t="s">
        <v>11</v>
      </c>
      <c r="C50" s="48" t="s">
        <v>228</v>
      </c>
      <c r="D50" s="48"/>
      <c r="E50" s="12">
        <f>E51</f>
        <v>5896.361</v>
      </c>
      <c r="F50" s="35"/>
      <c r="G50" s="35"/>
      <c r="H50" s="35"/>
      <c r="I50" s="19"/>
    </row>
    <row r="51" spans="1:9" ht="30.75">
      <c r="A51" s="45" t="s">
        <v>229</v>
      </c>
      <c r="B51" s="48" t="s">
        <v>11</v>
      </c>
      <c r="C51" s="48" t="s">
        <v>230</v>
      </c>
      <c r="D51" s="48"/>
      <c r="E51" s="12">
        <f>E52</f>
        <v>5896.361</v>
      </c>
      <c r="F51" s="35"/>
      <c r="G51" s="35"/>
      <c r="H51" s="35"/>
      <c r="I51" s="19"/>
    </row>
    <row r="52" spans="1:9" ht="30.75">
      <c r="A52" s="45" t="s">
        <v>67</v>
      </c>
      <c r="B52" s="48" t="s">
        <v>11</v>
      </c>
      <c r="C52" s="48" t="s">
        <v>230</v>
      </c>
      <c r="D52" s="48" t="s">
        <v>59</v>
      </c>
      <c r="E52" s="12">
        <v>5896.361</v>
      </c>
      <c r="F52" s="35"/>
      <c r="G52" s="35"/>
      <c r="H52" s="35"/>
      <c r="I52" s="19"/>
    </row>
    <row r="53" spans="1:9" ht="15">
      <c r="A53" s="45" t="s">
        <v>313</v>
      </c>
      <c r="B53" s="48" t="s">
        <v>311</v>
      </c>
      <c r="C53" s="2"/>
      <c r="D53" s="48"/>
      <c r="E53" s="12">
        <f>E54</f>
        <v>-2000</v>
      </c>
      <c r="F53" s="35"/>
      <c r="G53" s="35"/>
      <c r="H53" s="35"/>
      <c r="I53" s="19"/>
    </row>
    <row r="54" spans="1:9" ht="46.5">
      <c r="A54" s="45" t="s">
        <v>314</v>
      </c>
      <c r="B54" s="48" t="s">
        <v>311</v>
      </c>
      <c r="C54" s="2" t="s">
        <v>315</v>
      </c>
      <c r="D54" s="48"/>
      <c r="E54" s="12">
        <f>E55</f>
        <v>-2000</v>
      </c>
      <c r="F54" s="35"/>
      <c r="G54" s="35"/>
      <c r="H54" s="35"/>
      <c r="I54" s="19"/>
    </row>
    <row r="55" spans="1:9" ht="30.75">
      <c r="A55" s="45" t="s">
        <v>316</v>
      </c>
      <c r="B55" s="48" t="s">
        <v>311</v>
      </c>
      <c r="C55" s="2" t="s">
        <v>317</v>
      </c>
      <c r="D55" s="48"/>
      <c r="E55" s="12">
        <f>E56</f>
        <v>-2000</v>
      </c>
      <c r="F55" s="35"/>
      <c r="G55" s="35"/>
      <c r="H55" s="35"/>
      <c r="I55" s="19"/>
    </row>
    <row r="56" spans="1:9" ht="46.5">
      <c r="A56" s="45" t="s">
        <v>310</v>
      </c>
      <c r="B56" s="48" t="s">
        <v>311</v>
      </c>
      <c r="C56" s="48" t="s">
        <v>312</v>
      </c>
      <c r="D56" s="48"/>
      <c r="E56" s="12">
        <f>E57</f>
        <v>-2000</v>
      </c>
      <c r="F56" s="35"/>
      <c r="G56" s="35"/>
      <c r="H56" s="35"/>
      <c r="I56" s="19"/>
    </row>
    <row r="57" spans="1:9" ht="30.75">
      <c r="A57" s="45" t="s">
        <v>63</v>
      </c>
      <c r="B57" s="48" t="s">
        <v>311</v>
      </c>
      <c r="C57" s="48" t="s">
        <v>312</v>
      </c>
      <c r="D57" s="48" t="s">
        <v>50</v>
      </c>
      <c r="E57" s="12">
        <v>-2000</v>
      </c>
      <c r="F57" s="35"/>
      <c r="G57" s="35"/>
      <c r="H57" s="35"/>
      <c r="I57" s="19"/>
    </row>
    <row r="58" spans="1:9" ht="15">
      <c r="A58" s="45" t="s">
        <v>292</v>
      </c>
      <c r="B58" s="48" t="s">
        <v>60</v>
      </c>
      <c r="C58" s="48"/>
      <c r="D58" s="48"/>
      <c r="E58" s="12">
        <f>E59</f>
        <v>-1366</v>
      </c>
      <c r="F58" s="35"/>
      <c r="G58" s="35"/>
      <c r="H58" s="35"/>
      <c r="I58" s="19"/>
    </row>
    <row r="59" spans="1:9" ht="62.25">
      <c r="A59" s="45" t="s">
        <v>94</v>
      </c>
      <c r="B59" s="48" t="s">
        <v>60</v>
      </c>
      <c r="C59" s="48" t="s">
        <v>95</v>
      </c>
      <c r="D59" s="45"/>
      <c r="E59" s="12">
        <f>E60</f>
        <v>-1366</v>
      </c>
      <c r="F59" s="35" t="e">
        <f>F60</f>
        <v>#REF!</v>
      </c>
      <c r="G59" s="35" t="e">
        <f>G60</f>
        <v>#REF!</v>
      </c>
      <c r="H59" s="35" t="e">
        <f>H60</f>
        <v>#REF!</v>
      </c>
      <c r="I59" s="45"/>
    </row>
    <row r="60" spans="1:9" ht="30.75">
      <c r="A60" s="45" t="s">
        <v>106</v>
      </c>
      <c r="B60" s="48" t="s">
        <v>60</v>
      </c>
      <c r="C60" s="48" t="s">
        <v>108</v>
      </c>
      <c r="D60" s="45"/>
      <c r="E60" s="12">
        <f>E61</f>
        <v>-1366</v>
      </c>
      <c r="F60" s="35" t="e">
        <f>F61+#REF!+#REF!+#REF!</f>
        <v>#REF!</v>
      </c>
      <c r="G60" s="35" t="e">
        <f>G61+#REF!+#REF!+#REF!</f>
        <v>#REF!</v>
      </c>
      <c r="H60" s="35" t="e">
        <f>H61+#REF!+#REF!+#REF!</f>
        <v>#REF!</v>
      </c>
      <c r="I60" s="45"/>
    </row>
    <row r="61" spans="1:9" ht="28.5" customHeight="1">
      <c r="A61" s="45" t="s">
        <v>293</v>
      </c>
      <c r="B61" s="48" t="s">
        <v>60</v>
      </c>
      <c r="C61" s="48" t="s">
        <v>291</v>
      </c>
      <c r="D61" s="48"/>
      <c r="E61" s="12">
        <f>E62</f>
        <v>-1366</v>
      </c>
      <c r="F61" s="35">
        <f>F62</f>
        <v>0</v>
      </c>
      <c r="G61" s="35">
        <f>G62</f>
        <v>0</v>
      </c>
      <c r="H61" s="35">
        <f>H62</f>
        <v>0</v>
      </c>
      <c r="I61" s="45"/>
    </row>
    <row r="62" spans="1:9" ht="30.75">
      <c r="A62" s="45" t="s">
        <v>67</v>
      </c>
      <c r="B62" s="48" t="s">
        <v>60</v>
      </c>
      <c r="C62" s="48" t="s">
        <v>291</v>
      </c>
      <c r="D62" s="48" t="s">
        <v>59</v>
      </c>
      <c r="E62" s="12">
        <v>-1366</v>
      </c>
      <c r="F62" s="12"/>
      <c r="G62" s="12"/>
      <c r="H62" s="12"/>
      <c r="I62" s="45"/>
    </row>
    <row r="63" spans="1:9" s="18" customFormat="1" ht="15">
      <c r="A63" s="37" t="s">
        <v>15</v>
      </c>
      <c r="B63" s="26" t="s">
        <v>13</v>
      </c>
      <c r="C63" s="26"/>
      <c r="D63" s="26"/>
      <c r="E63" s="17">
        <f>E64+E75</f>
        <v>-1128.3999999999996</v>
      </c>
      <c r="F63" s="34" t="e">
        <f>F64+#REF!+F75+#REF!</f>
        <v>#REF!</v>
      </c>
      <c r="G63" s="34" t="e">
        <f>G64+#REF!+G75+#REF!</f>
        <v>#REF!</v>
      </c>
      <c r="H63" s="34" t="e">
        <f>H64+#REF!+H75+#REF!</f>
        <v>#REF!</v>
      </c>
      <c r="I63" s="34" t="e">
        <f>I64+#REF!+I75+#REF!</f>
        <v>#REF!</v>
      </c>
    </row>
    <row r="64" spans="1:9" s="18" customFormat="1" ht="15" hidden="1">
      <c r="A64" s="45" t="s">
        <v>24</v>
      </c>
      <c r="B64" s="48" t="s">
        <v>23</v>
      </c>
      <c r="C64" s="48"/>
      <c r="D64" s="48"/>
      <c r="E64" s="12">
        <f>E65</f>
        <v>0</v>
      </c>
      <c r="F64" s="35">
        <f>F65</f>
        <v>0</v>
      </c>
      <c r="G64" s="35">
        <f>G65</f>
        <v>0</v>
      </c>
      <c r="H64" s="35">
        <f>H65</f>
        <v>0</v>
      </c>
      <c r="I64" s="37"/>
    </row>
    <row r="65" spans="1:9" s="18" customFormat="1" ht="62.25" hidden="1">
      <c r="A65" s="45" t="s">
        <v>94</v>
      </c>
      <c r="B65" s="48" t="s">
        <v>23</v>
      </c>
      <c r="C65" s="48" t="s">
        <v>95</v>
      </c>
      <c r="D65" s="48"/>
      <c r="E65" s="12">
        <f>E66+E72+E69</f>
        <v>0</v>
      </c>
      <c r="F65" s="35">
        <f>F66+F72+F69</f>
        <v>0</v>
      </c>
      <c r="G65" s="35">
        <f>G66+G72+G69</f>
        <v>0</v>
      </c>
      <c r="H65" s="35">
        <f>H66+H72+H69</f>
        <v>0</v>
      </c>
      <c r="I65" s="37"/>
    </row>
    <row r="66" spans="1:9" s="18" customFormat="1" ht="15" hidden="1">
      <c r="A66" s="45" t="s">
        <v>96</v>
      </c>
      <c r="B66" s="48" t="s">
        <v>23</v>
      </c>
      <c r="C66" s="48" t="s">
        <v>97</v>
      </c>
      <c r="D66" s="48"/>
      <c r="E66" s="12">
        <f>E67</f>
        <v>0</v>
      </c>
      <c r="F66" s="35">
        <f aca="true" t="shared" si="0" ref="F66:H67">F67</f>
        <v>0</v>
      </c>
      <c r="G66" s="35">
        <f t="shared" si="0"/>
        <v>0</v>
      </c>
      <c r="H66" s="35">
        <f t="shared" si="0"/>
        <v>0</v>
      </c>
      <c r="I66" s="37"/>
    </row>
    <row r="67" spans="1:9" s="18" customFormat="1" ht="30.75" hidden="1">
      <c r="A67" s="45" t="s">
        <v>71</v>
      </c>
      <c r="B67" s="48" t="s">
        <v>23</v>
      </c>
      <c r="C67" s="48" t="s">
        <v>98</v>
      </c>
      <c r="D67" s="48"/>
      <c r="E67" s="12">
        <f>E68</f>
        <v>0</v>
      </c>
      <c r="F67" s="35">
        <f t="shared" si="0"/>
        <v>0</v>
      </c>
      <c r="G67" s="35">
        <f t="shared" si="0"/>
        <v>0</v>
      </c>
      <c r="H67" s="35">
        <f t="shared" si="0"/>
        <v>0</v>
      </c>
      <c r="I67" s="37"/>
    </row>
    <row r="68" spans="1:9" s="18" customFormat="1" ht="30.75" hidden="1">
      <c r="A68" s="45" t="s">
        <v>67</v>
      </c>
      <c r="B68" s="48" t="s">
        <v>23</v>
      </c>
      <c r="C68" s="48" t="s">
        <v>98</v>
      </c>
      <c r="D68" s="48" t="s">
        <v>59</v>
      </c>
      <c r="E68" s="12"/>
      <c r="F68" s="12"/>
      <c r="G68" s="12"/>
      <c r="H68" s="12"/>
      <c r="I68" s="37"/>
    </row>
    <row r="69" spans="1:9" s="18" customFormat="1" ht="30.75" hidden="1">
      <c r="A69" s="45" t="s">
        <v>100</v>
      </c>
      <c r="B69" s="48" t="s">
        <v>23</v>
      </c>
      <c r="C69" s="48" t="s">
        <v>101</v>
      </c>
      <c r="D69" s="48"/>
      <c r="E69" s="12">
        <f aca="true" t="shared" si="1" ref="E69:H70">E70</f>
        <v>0</v>
      </c>
      <c r="F69" s="35">
        <f t="shared" si="1"/>
        <v>0</v>
      </c>
      <c r="G69" s="35">
        <f t="shared" si="1"/>
        <v>0</v>
      </c>
      <c r="H69" s="35">
        <f t="shared" si="1"/>
        <v>0</v>
      </c>
      <c r="I69" s="37"/>
    </row>
    <row r="70" spans="1:9" s="18" customFormat="1" ht="30.75" hidden="1">
      <c r="A70" s="45" t="s">
        <v>189</v>
      </c>
      <c r="B70" s="48" t="s">
        <v>23</v>
      </c>
      <c r="C70" s="48" t="s">
        <v>186</v>
      </c>
      <c r="D70" s="48"/>
      <c r="E70" s="12">
        <f t="shared" si="1"/>
        <v>0</v>
      </c>
      <c r="F70" s="35">
        <f t="shared" si="1"/>
        <v>0</v>
      </c>
      <c r="G70" s="35">
        <f t="shared" si="1"/>
        <v>0</v>
      </c>
      <c r="H70" s="35">
        <f t="shared" si="1"/>
        <v>0</v>
      </c>
      <c r="I70" s="37"/>
    </row>
    <row r="71" spans="1:9" s="18" customFormat="1" ht="15" hidden="1">
      <c r="A71" s="45" t="s">
        <v>51</v>
      </c>
      <c r="B71" s="48" t="s">
        <v>23</v>
      </c>
      <c r="C71" s="48" t="s">
        <v>187</v>
      </c>
      <c r="D71" s="48" t="s">
        <v>52</v>
      </c>
      <c r="E71" s="12"/>
      <c r="F71" s="35"/>
      <c r="G71" s="35"/>
      <c r="H71" s="35"/>
      <c r="I71" s="37"/>
    </row>
    <row r="72" spans="1:9" s="18" customFormat="1" ht="15" hidden="1">
      <c r="A72" s="45" t="s">
        <v>64</v>
      </c>
      <c r="B72" s="48" t="s">
        <v>23</v>
      </c>
      <c r="C72" s="48" t="s">
        <v>105</v>
      </c>
      <c r="D72" s="48"/>
      <c r="E72" s="12">
        <f>E73</f>
        <v>0</v>
      </c>
      <c r="F72" s="35">
        <f aca="true" t="shared" si="2" ref="F72:H73">F73</f>
        <v>0</v>
      </c>
      <c r="G72" s="35">
        <f t="shared" si="2"/>
        <v>0</v>
      </c>
      <c r="H72" s="35">
        <f t="shared" si="2"/>
        <v>0</v>
      </c>
      <c r="I72" s="37"/>
    </row>
    <row r="73" spans="1:9" s="18" customFormat="1" ht="30.75" hidden="1">
      <c r="A73" s="45" t="s">
        <v>25</v>
      </c>
      <c r="B73" s="48" t="s">
        <v>23</v>
      </c>
      <c r="C73" s="48" t="s">
        <v>107</v>
      </c>
      <c r="D73" s="48"/>
      <c r="E73" s="12">
        <f>E74</f>
        <v>0</v>
      </c>
      <c r="F73" s="35">
        <f t="shared" si="2"/>
        <v>0</v>
      </c>
      <c r="G73" s="35">
        <f t="shared" si="2"/>
        <v>0</v>
      </c>
      <c r="H73" s="35">
        <f t="shared" si="2"/>
        <v>0</v>
      </c>
      <c r="I73" s="37"/>
    </row>
    <row r="74" spans="1:9" s="18" customFormat="1" ht="30.75" hidden="1">
      <c r="A74" s="45" t="s">
        <v>63</v>
      </c>
      <c r="B74" s="48" t="s">
        <v>23</v>
      </c>
      <c r="C74" s="48" t="s">
        <v>107</v>
      </c>
      <c r="D74" s="48" t="s">
        <v>50</v>
      </c>
      <c r="E74" s="12"/>
      <c r="F74" s="17"/>
      <c r="G74" s="17"/>
      <c r="H74" s="17"/>
      <c r="I74" s="37"/>
    </row>
    <row r="75" spans="1:9" ht="15">
      <c r="A75" s="45" t="s">
        <v>16</v>
      </c>
      <c r="B75" s="48" t="s">
        <v>14</v>
      </c>
      <c r="C75" s="48"/>
      <c r="D75" s="48"/>
      <c r="E75" s="12">
        <f>E76</f>
        <v>-1128.3999999999996</v>
      </c>
      <c r="F75" s="35" t="e">
        <f>F76</f>
        <v>#REF!</v>
      </c>
      <c r="G75" s="35" t="e">
        <f>G76</f>
        <v>#REF!</v>
      </c>
      <c r="H75" s="35" t="e">
        <f>H76</f>
        <v>#REF!</v>
      </c>
      <c r="I75" s="35" t="e">
        <f>I76</f>
        <v>#REF!</v>
      </c>
    </row>
    <row r="76" spans="1:9" s="18" customFormat="1" ht="62.25">
      <c r="A76" s="45" t="s">
        <v>94</v>
      </c>
      <c r="B76" s="48" t="s">
        <v>14</v>
      </c>
      <c r="C76" s="48" t="s">
        <v>95</v>
      </c>
      <c r="D76" s="48"/>
      <c r="E76" s="12">
        <f>E82+E77</f>
        <v>-1128.3999999999996</v>
      </c>
      <c r="F76" s="35" t="e">
        <f>#REF!+#REF!+F82</f>
        <v>#REF!</v>
      </c>
      <c r="G76" s="35" t="e">
        <f>#REF!+#REF!+G82</f>
        <v>#REF!</v>
      </c>
      <c r="H76" s="35" t="e">
        <f>#REF!+#REF!+H82</f>
        <v>#REF!</v>
      </c>
      <c r="I76" s="35" t="e">
        <f>#REF!+#REF!+I82</f>
        <v>#REF!</v>
      </c>
    </row>
    <row r="77" spans="1:9" s="18" customFormat="1" ht="30.75">
      <c r="A77" s="45" t="s">
        <v>227</v>
      </c>
      <c r="B77" s="48" t="s">
        <v>14</v>
      </c>
      <c r="C77" s="48" t="s">
        <v>228</v>
      </c>
      <c r="D77" s="48"/>
      <c r="E77" s="12">
        <f>E78+E80</f>
        <v>-4468.2</v>
      </c>
      <c r="F77" s="35"/>
      <c r="G77" s="35"/>
      <c r="H77" s="35"/>
      <c r="I77" s="35"/>
    </row>
    <row r="78" spans="1:9" s="18" customFormat="1" ht="30.75">
      <c r="A78" s="45" t="s">
        <v>306</v>
      </c>
      <c r="B78" s="48" t="s">
        <v>14</v>
      </c>
      <c r="C78" s="48" t="s">
        <v>307</v>
      </c>
      <c r="D78" s="48"/>
      <c r="E78" s="12">
        <f>E79</f>
        <v>-4417.2</v>
      </c>
      <c r="F78" s="35"/>
      <c r="G78" s="35"/>
      <c r="H78" s="35"/>
      <c r="I78" s="35"/>
    </row>
    <row r="79" spans="1:9" s="18" customFormat="1" ht="30.75">
      <c r="A79" s="45" t="s">
        <v>67</v>
      </c>
      <c r="B79" s="48" t="s">
        <v>14</v>
      </c>
      <c r="C79" s="48" t="s">
        <v>307</v>
      </c>
      <c r="D79" s="48" t="s">
        <v>59</v>
      </c>
      <c r="E79" s="12">
        <v>-4417.2</v>
      </c>
      <c r="F79" s="35"/>
      <c r="G79" s="35"/>
      <c r="H79" s="35"/>
      <c r="I79" s="35"/>
    </row>
    <row r="80" spans="1:9" s="18" customFormat="1" ht="30.75">
      <c r="A80" s="121" t="s">
        <v>119</v>
      </c>
      <c r="B80" s="48" t="s">
        <v>14</v>
      </c>
      <c r="C80" s="48" t="s">
        <v>120</v>
      </c>
      <c r="D80" s="48"/>
      <c r="E80" s="12">
        <f>E81</f>
        <v>-51</v>
      </c>
      <c r="F80" s="35"/>
      <c r="G80" s="35"/>
      <c r="H80" s="35"/>
      <c r="I80" s="35"/>
    </row>
    <row r="81" spans="1:9" s="18" customFormat="1" ht="30.75">
      <c r="A81" s="121" t="s">
        <v>67</v>
      </c>
      <c r="B81" s="48" t="s">
        <v>14</v>
      </c>
      <c r="C81" s="48" t="s">
        <v>120</v>
      </c>
      <c r="D81" s="48" t="s">
        <v>59</v>
      </c>
      <c r="E81" s="12">
        <v>-51</v>
      </c>
      <c r="F81" s="35"/>
      <c r="G81" s="35"/>
      <c r="H81" s="35"/>
      <c r="I81" s="35"/>
    </row>
    <row r="82" spans="1:9" s="18" customFormat="1" ht="30.75">
      <c r="A82" s="45" t="s">
        <v>100</v>
      </c>
      <c r="B82" s="48" t="s">
        <v>14</v>
      </c>
      <c r="C82" s="48" t="s">
        <v>101</v>
      </c>
      <c r="D82" s="48"/>
      <c r="E82" s="12">
        <f>E83+E85</f>
        <v>3339.8</v>
      </c>
      <c r="F82" s="35" t="e">
        <f>#REF!+#REF!+F83+#REF!+#REF!</f>
        <v>#REF!</v>
      </c>
      <c r="G82" s="35" t="e">
        <f>#REF!+#REF!+G83+#REF!+#REF!</f>
        <v>#REF!</v>
      </c>
      <c r="H82" s="35" t="e">
        <f>#REF!+#REF!+H83+#REF!+#REF!</f>
        <v>#REF!</v>
      </c>
      <c r="I82" s="35" t="e">
        <f>#REF!+#REF!+I83+#REF!+#REF!</f>
        <v>#REF!</v>
      </c>
    </row>
    <row r="83" spans="1:9" s="18" customFormat="1" ht="46.5">
      <c r="A83" s="19" t="s">
        <v>237</v>
      </c>
      <c r="B83" s="48" t="s">
        <v>14</v>
      </c>
      <c r="C83" s="48" t="s">
        <v>236</v>
      </c>
      <c r="D83" s="48"/>
      <c r="E83" s="12">
        <f>E84</f>
        <v>3288.8</v>
      </c>
      <c r="F83" s="35">
        <f>F84</f>
        <v>0</v>
      </c>
      <c r="G83" s="35">
        <f>G84</f>
        <v>0</v>
      </c>
      <c r="H83" s="35">
        <f>H84</f>
        <v>0</v>
      </c>
      <c r="I83" s="37"/>
    </row>
    <row r="84" spans="1:9" s="18" customFormat="1" ht="30.75">
      <c r="A84" s="45" t="s">
        <v>67</v>
      </c>
      <c r="B84" s="48" t="s">
        <v>14</v>
      </c>
      <c r="C84" s="48" t="s">
        <v>236</v>
      </c>
      <c r="D84" s="48" t="s">
        <v>59</v>
      </c>
      <c r="E84" s="12">
        <v>3288.8</v>
      </c>
      <c r="F84" s="35"/>
      <c r="G84" s="35"/>
      <c r="H84" s="35"/>
      <c r="I84" s="37"/>
    </row>
    <row r="85" spans="1:9" s="18" customFormat="1" ht="46.5">
      <c r="A85" s="121" t="s">
        <v>164</v>
      </c>
      <c r="B85" s="48" t="s">
        <v>14</v>
      </c>
      <c r="C85" s="48" t="s">
        <v>329</v>
      </c>
      <c r="D85" s="48"/>
      <c r="E85" s="12">
        <f>E86</f>
        <v>51</v>
      </c>
      <c r="F85" s="35"/>
      <c r="G85" s="35"/>
      <c r="H85" s="35"/>
      <c r="I85" s="37"/>
    </row>
    <row r="86" spans="1:9" s="18" customFormat="1" ht="30.75">
      <c r="A86" s="121" t="s">
        <v>67</v>
      </c>
      <c r="B86" s="48" t="s">
        <v>14</v>
      </c>
      <c r="C86" s="48" t="s">
        <v>329</v>
      </c>
      <c r="D86" s="48" t="s">
        <v>59</v>
      </c>
      <c r="E86" s="12">
        <v>51</v>
      </c>
      <c r="F86" s="35"/>
      <c r="G86" s="35"/>
      <c r="H86" s="35"/>
      <c r="I86" s="37"/>
    </row>
    <row r="87" spans="1:9" ht="15">
      <c r="A87" s="37" t="s">
        <v>251</v>
      </c>
      <c r="B87" s="26" t="s">
        <v>2</v>
      </c>
      <c r="C87" s="48"/>
      <c r="D87" s="48"/>
      <c r="E87" s="12">
        <v>0</v>
      </c>
      <c r="F87" s="12"/>
      <c r="G87" s="12"/>
      <c r="H87" s="12"/>
      <c r="I87" s="45"/>
    </row>
    <row r="88" spans="1:9" ht="15">
      <c r="A88" s="45" t="s">
        <v>321</v>
      </c>
      <c r="B88" s="48" t="s">
        <v>318</v>
      </c>
      <c r="C88" s="48"/>
      <c r="D88" s="48"/>
      <c r="E88" s="12">
        <f>E89+E93</f>
        <v>0</v>
      </c>
      <c r="F88" s="35"/>
      <c r="G88" s="35"/>
      <c r="H88" s="35"/>
      <c r="I88" s="19"/>
    </row>
    <row r="89" spans="1:9" ht="30.75">
      <c r="A89" s="45" t="s">
        <v>8</v>
      </c>
      <c r="B89" s="48" t="s">
        <v>318</v>
      </c>
      <c r="C89" s="48" t="s">
        <v>114</v>
      </c>
      <c r="D89" s="48"/>
      <c r="E89" s="12">
        <f>E90</f>
        <v>-722.575</v>
      </c>
      <c r="F89" s="35"/>
      <c r="G89" s="35"/>
      <c r="H89" s="35"/>
      <c r="I89" s="19"/>
    </row>
    <row r="90" spans="1:14" ht="30.75">
      <c r="A90" s="45" t="s">
        <v>322</v>
      </c>
      <c r="B90" s="48" t="s">
        <v>318</v>
      </c>
      <c r="C90" s="48" t="s">
        <v>323</v>
      </c>
      <c r="D90" s="48"/>
      <c r="E90" s="12">
        <f>E91</f>
        <v>-722.575</v>
      </c>
      <c r="F90" s="35"/>
      <c r="G90" s="35"/>
      <c r="H90" s="35"/>
      <c r="I90" s="19"/>
      <c r="L90" s="92"/>
      <c r="N90" s="92"/>
    </row>
    <row r="91" spans="1:9" ht="15">
      <c r="A91" s="45" t="s">
        <v>319</v>
      </c>
      <c r="B91" s="48" t="s">
        <v>318</v>
      </c>
      <c r="C91" s="48" t="s">
        <v>324</v>
      </c>
      <c r="D91" s="48"/>
      <c r="E91" s="12">
        <f>E92</f>
        <v>-722.575</v>
      </c>
      <c r="F91" s="35"/>
      <c r="G91" s="35"/>
      <c r="H91" s="35"/>
      <c r="I91" s="19"/>
    </row>
    <row r="92" spans="1:9" ht="30.75">
      <c r="A92" s="45" t="s">
        <v>53</v>
      </c>
      <c r="B92" s="48" t="s">
        <v>318</v>
      </c>
      <c r="C92" s="48" t="s">
        <v>324</v>
      </c>
      <c r="D92" s="48" t="s">
        <v>54</v>
      </c>
      <c r="E92" s="65">
        <v>-722.575</v>
      </c>
      <c r="F92" s="35"/>
      <c r="G92" s="35"/>
      <c r="H92" s="35"/>
      <c r="I92" s="19"/>
    </row>
    <row r="93" spans="1:9" ht="46.5">
      <c r="A93" s="45" t="s">
        <v>117</v>
      </c>
      <c r="B93" s="48" t="s">
        <v>318</v>
      </c>
      <c r="C93" s="48" t="s">
        <v>79</v>
      </c>
      <c r="D93" s="48"/>
      <c r="E93" s="12">
        <f>E94</f>
        <v>722.575</v>
      </c>
      <c r="F93" s="35"/>
      <c r="G93" s="35"/>
      <c r="H93" s="35"/>
      <c r="I93" s="19"/>
    </row>
    <row r="94" spans="1:9" ht="15">
      <c r="A94" s="45" t="s">
        <v>319</v>
      </c>
      <c r="B94" s="48" t="s">
        <v>318</v>
      </c>
      <c r="C94" s="48" t="s">
        <v>320</v>
      </c>
      <c r="D94" s="48"/>
      <c r="E94" s="12">
        <f>E95</f>
        <v>722.575</v>
      </c>
      <c r="F94" s="35"/>
      <c r="G94" s="35"/>
      <c r="H94" s="35"/>
      <c r="I94" s="19"/>
    </row>
    <row r="95" spans="1:9" ht="30.75">
      <c r="A95" s="45" t="s">
        <v>53</v>
      </c>
      <c r="B95" s="48" t="s">
        <v>318</v>
      </c>
      <c r="C95" s="48" t="s">
        <v>320</v>
      </c>
      <c r="D95" s="48" t="s">
        <v>54</v>
      </c>
      <c r="E95" s="12">
        <v>722.575</v>
      </c>
      <c r="F95" s="35"/>
      <c r="G95" s="35"/>
      <c r="H95" s="35"/>
      <c r="I95" s="19"/>
    </row>
    <row r="96" spans="1:9" ht="15">
      <c r="A96" s="45" t="s">
        <v>40</v>
      </c>
      <c r="B96" s="48" t="s">
        <v>41</v>
      </c>
      <c r="C96" s="48"/>
      <c r="D96" s="48"/>
      <c r="E96" s="12">
        <f>E97</f>
        <v>0</v>
      </c>
      <c r="F96" s="35" t="e">
        <f>F97</f>
        <v>#REF!</v>
      </c>
      <c r="G96" s="35" t="e">
        <f>G97</f>
        <v>#REF!</v>
      </c>
      <c r="H96" s="35" t="e">
        <f>H97</f>
        <v>#REF!</v>
      </c>
      <c r="I96" s="35" t="e">
        <f>I97</f>
        <v>#REF!</v>
      </c>
    </row>
    <row r="97" spans="1:9" ht="30.75">
      <c r="A97" s="45" t="s">
        <v>8</v>
      </c>
      <c r="B97" s="48" t="s">
        <v>41</v>
      </c>
      <c r="C97" s="48" t="s">
        <v>114</v>
      </c>
      <c r="D97" s="48"/>
      <c r="E97" s="12">
        <f>E98</f>
        <v>0</v>
      </c>
      <c r="F97" s="35" t="e">
        <f>#REF!+F98</f>
        <v>#REF!</v>
      </c>
      <c r="G97" s="35" t="e">
        <f>#REF!+G98</f>
        <v>#REF!</v>
      </c>
      <c r="H97" s="35" t="e">
        <f>#REF!+H98</f>
        <v>#REF!</v>
      </c>
      <c r="I97" s="35" t="e">
        <f>#REF!+I98</f>
        <v>#REF!</v>
      </c>
    </row>
    <row r="98" spans="1:9" ht="30.75">
      <c r="A98" s="45" t="s">
        <v>80</v>
      </c>
      <c r="B98" s="48" t="s">
        <v>41</v>
      </c>
      <c r="C98" s="48" t="s">
        <v>78</v>
      </c>
      <c r="D98" s="48"/>
      <c r="E98" s="12">
        <f>E99</f>
        <v>0</v>
      </c>
      <c r="F98" s="35" t="e">
        <f>F99</f>
        <v>#REF!</v>
      </c>
      <c r="G98" s="35" t="e">
        <f>G99</f>
        <v>#REF!</v>
      </c>
      <c r="H98" s="35" t="e">
        <f>H99</f>
        <v>#REF!</v>
      </c>
      <c r="I98" s="35" t="e">
        <f>I99</f>
        <v>#REF!</v>
      </c>
    </row>
    <row r="99" spans="1:9" ht="46.5">
      <c r="A99" s="45" t="s">
        <v>18</v>
      </c>
      <c r="B99" s="48" t="s">
        <v>41</v>
      </c>
      <c r="C99" s="48" t="s">
        <v>110</v>
      </c>
      <c r="D99" s="48"/>
      <c r="E99" s="12">
        <f>E100+E101</f>
        <v>0</v>
      </c>
      <c r="F99" s="35" t="e">
        <f>#REF!+F100+F101</f>
        <v>#REF!</v>
      </c>
      <c r="G99" s="35" t="e">
        <f>#REF!+G100+G101</f>
        <v>#REF!</v>
      </c>
      <c r="H99" s="35" t="e">
        <f>#REF!+H100+H101</f>
        <v>#REF!</v>
      </c>
      <c r="I99" s="35" t="e">
        <f>#REF!+I100+I101</f>
        <v>#REF!</v>
      </c>
    </row>
    <row r="100" spans="1:9" ht="30.75">
      <c r="A100" s="45" t="s">
        <v>63</v>
      </c>
      <c r="B100" s="48" t="s">
        <v>41</v>
      </c>
      <c r="C100" s="48" t="s">
        <v>110</v>
      </c>
      <c r="D100" s="48" t="s">
        <v>50</v>
      </c>
      <c r="E100" s="12">
        <v>-11.236</v>
      </c>
      <c r="F100" s="12">
        <v>450</v>
      </c>
      <c r="G100" s="12"/>
      <c r="H100" s="12"/>
      <c r="I100" s="45"/>
    </row>
    <row r="101" spans="1:9" ht="15">
      <c r="A101" s="45" t="s">
        <v>51</v>
      </c>
      <c r="B101" s="48" t="s">
        <v>41</v>
      </c>
      <c r="C101" s="48" t="s">
        <v>110</v>
      </c>
      <c r="D101" s="48" t="s">
        <v>52</v>
      </c>
      <c r="E101" s="12">
        <v>11.236</v>
      </c>
      <c r="F101" s="12"/>
      <c r="G101" s="12"/>
      <c r="H101" s="12"/>
      <c r="I101" s="45"/>
    </row>
    <row r="102" spans="1:9" s="18" customFormat="1" ht="15">
      <c r="A102" s="37" t="s">
        <v>3</v>
      </c>
      <c r="B102" s="26" t="s">
        <v>43</v>
      </c>
      <c r="C102" s="26"/>
      <c r="D102" s="26"/>
      <c r="E102" s="17">
        <f>E108+E120+E103</f>
        <v>3450.361</v>
      </c>
      <c r="F102" s="34" t="e">
        <f>F108+F120+F103</f>
        <v>#REF!</v>
      </c>
      <c r="G102" s="34" t="e">
        <f>G108+G120+G103</f>
        <v>#REF!</v>
      </c>
      <c r="H102" s="34" t="e">
        <f>H108+H120+H103</f>
        <v>#REF!</v>
      </c>
      <c r="I102" s="34" t="e">
        <f>I108+I120+I103</f>
        <v>#REF!</v>
      </c>
    </row>
    <row r="103" spans="1:9" s="18" customFormat="1" ht="15" hidden="1">
      <c r="A103" s="45" t="s">
        <v>31</v>
      </c>
      <c r="B103" s="48" t="s">
        <v>30</v>
      </c>
      <c r="C103" s="49"/>
      <c r="D103" s="49"/>
      <c r="E103" s="12">
        <f>E104</f>
        <v>0</v>
      </c>
      <c r="F103" s="35">
        <f aca="true" t="shared" si="3" ref="F103:H106">F104</f>
        <v>0</v>
      </c>
      <c r="G103" s="35">
        <f t="shared" si="3"/>
        <v>0</v>
      </c>
      <c r="H103" s="35">
        <f t="shared" si="3"/>
        <v>0</v>
      </c>
      <c r="I103" s="37"/>
    </row>
    <row r="104" spans="1:9" s="18" customFormat="1" ht="30.75" hidden="1">
      <c r="A104" s="45" t="s">
        <v>10</v>
      </c>
      <c r="B104" s="48" t="s">
        <v>30</v>
      </c>
      <c r="C104" s="48" t="s">
        <v>85</v>
      </c>
      <c r="D104" s="49"/>
      <c r="E104" s="12">
        <f>E105</f>
        <v>0</v>
      </c>
      <c r="F104" s="35">
        <f t="shared" si="3"/>
        <v>0</v>
      </c>
      <c r="G104" s="35">
        <f t="shared" si="3"/>
        <v>0</v>
      </c>
      <c r="H104" s="35">
        <f t="shared" si="3"/>
        <v>0</v>
      </c>
      <c r="I104" s="37"/>
    </row>
    <row r="105" spans="1:9" s="18" customFormat="1" ht="30.75" hidden="1">
      <c r="A105" s="45" t="s">
        <v>115</v>
      </c>
      <c r="B105" s="48" t="s">
        <v>30</v>
      </c>
      <c r="C105" s="48" t="s">
        <v>86</v>
      </c>
      <c r="D105" s="49"/>
      <c r="E105" s="12">
        <f>E106</f>
        <v>0</v>
      </c>
      <c r="F105" s="35">
        <f t="shared" si="3"/>
        <v>0</v>
      </c>
      <c r="G105" s="35">
        <f t="shared" si="3"/>
        <v>0</v>
      </c>
      <c r="H105" s="35">
        <f t="shared" si="3"/>
        <v>0</v>
      </c>
      <c r="I105" s="37"/>
    </row>
    <row r="106" spans="1:9" s="18" customFormat="1" ht="15" hidden="1">
      <c r="A106" s="45" t="s">
        <v>28</v>
      </c>
      <c r="B106" s="48" t="s">
        <v>30</v>
      </c>
      <c r="C106" s="48" t="s">
        <v>87</v>
      </c>
      <c r="D106" s="49"/>
      <c r="E106" s="12">
        <f>E107</f>
        <v>0</v>
      </c>
      <c r="F106" s="35">
        <f t="shared" si="3"/>
        <v>0</v>
      </c>
      <c r="G106" s="35">
        <f t="shared" si="3"/>
        <v>0</v>
      </c>
      <c r="H106" s="35">
        <f t="shared" si="3"/>
        <v>0</v>
      </c>
      <c r="I106" s="37"/>
    </row>
    <row r="107" spans="1:9" s="18" customFormat="1" ht="15" hidden="1">
      <c r="A107" s="45" t="s">
        <v>57</v>
      </c>
      <c r="B107" s="48" t="s">
        <v>30</v>
      </c>
      <c r="C107" s="48" t="s">
        <v>87</v>
      </c>
      <c r="D107" s="48" t="s">
        <v>56</v>
      </c>
      <c r="E107" s="12"/>
      <c r="F107" s="17"/>
      <c r="G107" s="17"/>
      <c r="H107" s="17"/>
      <c r="I107" s="37"/>
    </row>
    <row r="108" spans="1:9" ht="18.75" customHeight="1">
      <c r="A108" s="45" t="s">
        <v>44</v>
      </c>
      <c r="B108" s="48" t="s">
        <v>45</v>
      </c>
      <c r="C108" s="48"/>
      <c r="D108" s="48"/>
      <c r="E108" s="12">
        <f>E109+E114</f>
        <v>4169.441</v>
      </c>
      <c r="F108" s="35" t="e">
        <f>F109+#REF!+F114</f>
        <v>#REF!</v>
      </c>
      <c r="G108" s="35" t="e">
        <f>G109+#REF!+G114</f>
        <v>#REF!</v>
      </c>
      <c r="H108" s="35" t="e">
        <f>H109+#REF!+H114</f>
        <v>#REF!</v>
      </c>
      <c r="I108" s="35" t="e">
        <f>I109+#REF!+I114</f>
        <v>#REF!</v>
      </c>
    </row>
    <row r="109" spans="1:9" ht="30.75">
      <c r="A109" s="45" t="s">
        <v>8</v>
      </c>
      <c r="B109" s="48" t="s">
        <v>45</v>
      </c>
      <c r="C109" s="48" t="s">
        <v>114</v>
      </c>
      <c r="D109" s="48"/>
      <c r="E109" s="12">
        <f>E110</f>
        <v>0</v>
      </c>
      <c r="F109" s="35" t="e">
        <f>F110</f>
        <v>#REF!</v>
      </c>
      <c r="G109" s="35" t="e">
        <f>G110</f>
        <v>#REF!</v>
      </c>
      <c r="H109" s="35" t="e">
        <f>H110</f>
        <v>#REF!</v>
      </c>
      <c r="I109" s="45"/>
    </row>
    <row r="110" spans="1:9" ht="46.5">
      <c r="A110" s="45" t="s">
        <v>76</v>
      </c>
      <c r="B110" s="48" t="s">
        <v>45</v>
      </c>
      <c r="C110" s="48" t="s">
        <v>79</v>
      </c>
      <c r="D110" s="48"/>
      <c r="E110" s="12">
        <f>E111</f>
        <v>0</v>
      </c>
      <c r="F110" s="35" t="e">
        <f>F111+#REF!</f>
        <v>#REF!</v>
      </c>
      <c r="G110" s="35" t="e">
        <f>G111+#REF!</f>
        <v>#REF!</v>
      </c>
      <c r="H110" s="35" t="e">
        <f>H111+#REF!</f>
        <v>#REF!</v>
      </c>
      <c r="I110" s="45"/>
    </row>
    <row r="111" spans="1:9" ht="66" customHeight="1">
      <c r="A111" s="45" t="s">
        <v>247</v>
      </c>
      <c r="B111" s="48" t="s">
        <v>45</v>
      </c>
      <c r="C111" s="48" t="s">
        <v>246</v>
      </c>
      <c r="D111" s="48"/>
      <c r="E111" s="12">
        <f>E113+E112</f>
        <v>0</v>
      </c>
      <c r="F111" s="35">
        <f>F113</f>
        <v>0</v>
      </c>
      <c r="G111" s="35">
        <f>G113</f>
        <v>0</v>
      </c>
      <c r="H111" s="35">
        <f>H113</f>
        <v>0</v>
      </c>
      <c r="I111" s="45"/>
    </row>
    <row r="112" spans="1:9" ht="18.75" customHeight="1">
      <c r="A112" s="45" t="s">
        <v>57</v>
      </c>
      <c r="B112" s="48" t="s">
        <v>45</v>
      </c>
      <c r="C112" s="48" t="s">
        <v>246</v>
      </c>
      <c r="D112" s="48" t="s">
        <v>56</v>
      </c>
      <c r="E112" s="12">
        <v>1904.4</v>
      </c>
      <c r="F112" s="35"/>
      <c r="G112" s="35"/>
      <c r="H112" s="35"/>
      <c r="I112" s="45"/>
    </row>
    <row r="113" spans="1:9" ht="30.75">
      <c r="A113" s="45" t="s">
        <v>53</v>
      </c>
      <c r="B113" s="48" t="s">
        <v>45</v>
      </c>
      <c r="C113" s="48" t="s">
        <v>246</v>
      </c>
      <c r="D113" s="48" t="s">
        <v>54</v>
      </c>
      <c r="E113" s="12">
        <v>-1904.4</v>
      </c>
      <c r="F113" s="12"/>
      <c r="G113" s="12"/>
      <c r="H113" s="12"/>
      <c r="I113" s="45"/>
    </row>
    <row r="114" spans="1:9" ht="62.25">
      <c r="A114" s="45" t="s">
        <v>94</v>
      </c>
      <c r="B114" s="48" t="s">
        <v>45</v>
      </c>
      <c r="C114" s="48" t="s">
        <v>95</v>
      </c>
      <c r="D114" s="48"/>
      <c r="E114" s="12">
        <f>E115</f>
        <v>4169.441</v>
      </c>
      <c r="F114" s="35" t="e">
        <f>F115</f>
        <v>#REF!</v>
      </c>
      <c r="G114" s="35" t="e">
        <f>G115</f>
        <v>#REF!</v>
      </c>
      <c r="H114" s="35" t="e">
        <f>H115</f>
        <v>#REF!</v>
      </c>
      <c r="I114" s="45"/>
    </row>
    <row r="115" spans="1:9" ht="46.5">
      <c r="A115" s="45" t="s">
        <v>102</v>
      </c>
      <c r="B115" s="48" t="s">
        <v>45</v>
      </c>
      <c r="C115" s="48" t="s">
        <v>103</v>
      </c>
      <c r="D115" s="48"/>
      <c r="E115" s="12">
        <f>E118+E116</f>
        <v>4169.441</v>
      </c>
      <c r="F115" s="35" t="e">
        <f>#REF!+#REF!+#REF!+#REF!+#REF!+#REF!</f>
        <v>#REF!</v>
      </c>
      <c r="G115" s="35" t="e">
        <f>#REF!+#REF!+#REF!+#REF!+#REF!+#REF!</f>
        <v>#REF!</v>
      </c>
      <c r="H115" s="35" t="e">
        <f>#REF!+#REF!+#REF!+#REF!+#REF!+#REF!</f>
        <v>#REF!</v>
      </c>
      <c r="I115" s="45"/>
    </row>
    <row r="116" spans="1:9" ht="46.5">
      <c r="A116" s="45" t="s">
        <v>226</v>
      </c>
      <c r="B116" s="48" t="s">
        <v>45</v>
      </c>
      <c r="C116" s="48" t="s">
        <v>225</v>
      </c>
      <c r="D116" s="48"/>
      <c r="E116" s="12">
        <f>E117</f>
        <v>1410.925</v>
      </c>
      <c r="F116" s="35"/>
      <c r="G116" s="35"/>
      <c r="H116" s="35"/>
      <c r="I116" s="45"/>
    </row>
    <row r="117" spans="1:9" ht="15">
      <c r="A117" s="45" t="s">
        <v>57</v>
      </c>
      <c r="B117" s="48" t="s">
        <v>45</v>
      </c>
      <c r="C117" s="48" t="s">
        <v>225</v>
      </c>
      <c r="D117" s="48" t="s">
        <v>56</v>
      </c>
      <c r="E117" s="12">
        <v>1410.925</v>
      </c>
      <c r="F117" s="35"/>
      <c r="G117" s="35"/>
      <c r="H117" s="35"/>
      <c r="I117" s="45"/>
    </row>
    <row r="118" spans="1:9" ht="30.75">
      <c r="A118" s="45" t="s">
        <v>224</v>
      </c>
      <c r="B118" s="48" t="s">
        <v>45</v>
      </c>
      <c r="C118" s="48" t="s">
        <v>223</v>
      </c>
      <c r="D118" s="48"/>
      <c r="E118" s="12">
        <f>E119</f>
        <v>2758.516</v>
      </c>
      <c r="F118" s="35"/>
      <c r="G118" s="35"/>
      <c r="H118" s="35"/>
      <c r="I118" s="45"/>
    </row>
    <row r="119" spans="1:9" ht="15">
      <c r="A119" s="45" t="s">
        <v>57</v>
      </c>
      <c r="B119" s="48" t="s">
        <v>45</v>
      </c>
      <c r="C119" s="48" t="s">
        <v>223</v>
      </c>
      <c r="D119" s="48" t="s">
        <v>56</v>
      </c>
      <c r="E119" s="12">
        <v>2758.516</v>
      </c>
      <c r="F119" s="35"/>
      <c r="G119" s="35"/>
      <c r="H119" s="35"/>
      <c r="I119" s="45"/>
    </row>
    <row r="120" spans="1:9" ht="15">
      <c r="A120" s="45" t="s">
        <v>17</v>
      </c>
      <c r="B120" s="48" t="s">
        <v>46</v>
      </c>
      <c r="C120" s="48"/>
      <c r="D120" s="51"/>
      <c r="E120" s="12">
        <f>E121+E132</f>
        <v>-719.0799999999999</v>
      </c>
      <c r="F120" s="35" t="e">
        <f>F121+#REF!</f>
        <v>#REF!</v>
      </c>
      <c r="G120" s="35" t="e">
        <f>G121+#REF!</f>
        <v>#REF!</v>
      </c>
      <c r="H120" s="35" t="e">
        <f>H121+#REF!</f>
        <v>#REF!</v>
      </c>
      <c r="I120" s="35" t="e">
        <f>I121+#REF!</f>
        <v>#REF!</v>
      </c>
    </row>
    <row r="121" spans="1:9" ht="30.75">
      <c r="A121" s="45" t="s">
        <v>8</v>
      </c>
      <c r="B121" s="48" t="s">
        <v>46</v>
      </c>
      <c r="C121" s="48" t="s">
        <v>114</v>
      </c>
      <c r="D121" s="51"/>
      <c r="E121" s="12">
        <f>E122+E125</f>
        <v>-350</v>
      </c>
      <c r="F121" s="35" t="e">
        <f>F122+F125</f>
        <v>#REF!</v>
      </c>
      <c r="G121" s="35" t="e">
        <f>G122+G125</f>
        <v>#REF!</v>
      </c>
      <c r="H121" s="35" t="e">
        <f>H122+H125</f>
        <v>#REF!</v>
      </c>
      <c r="I121" s="35" t="e">
        <f>I122+I125</f>
        <v>#REF!</v>
      </c>
    </row>
    <row r="122" spans="1:9" ht="46.5" hidden="1">
      <c r="A122" s="45" t="s">
        <v>76</v>
      </c>
      <c r="B122" s="48" t="s">
        <v>46</v>
      </c>
      <c r="C122" s="48" t="s">
        <v>79</v>
      </c>
      <c r="D122" s="48"/>
      <c r="E122" s="12">
        <f>E123</f>
        <v>0</v>
      </c>
      <c r="F122" s="35">
        <f aca="true" t="shared" si="4" ref="F122:H123">F123</f>
        <v>0</v>
      </c>
      <c r="G122" s="35">
        <f t="shared" si="4"/>
        <v>0</v>
      </c>
      <c r="H122" s="35">
        <f t="shared" si="4"/>
        <v>0</v>
      </c>
      <c r="I122" s="45"/>
    </row>
    <row r="123" spans="1:9" ht="78" hidden="1">
      <c r="A123" s="45" t="s">
        <v>72</v>
      </c>
      <c r="B123" s="48" t="s">
        <v>46</v>
      </c>
      <c r="C123" s="48" t="s">
        <v>111</v>
      </c>
      <c r="D123" s="51"/>
      <c r="E123" s="12">
        <f>E124</f>
        <v>0</v>
      </c>
      <c r="F123" s="35">
        <f t="shared" si="4"/>
        <v>0</v>
      </c>
      <c r="G123" s="35">
        <f t="shared" si="4"/>
        <v>0</v>
      </c>
      <c r="H123" s="35">
        <f t="shared" si="4"/>
        <v>0</v>
      </c>
      <c r="I123" s="45"/>
    </row>
    <row r="124" spans="1:9" ht="30.75" hidden="1">
      <c r="A124" s="45" t="s">
        <v>53</v>
      </c>
      <c r="B124" s="48" t="s">
        <v>46</v>
      </c>
      <c r="C124" s="48" t="s">
        <v>111</v>
      </c>
      <c r="D124" s="48" t="s">
        <v>54</v>
      </c>
      <c r="E124" s="12"/>
      <c r="F124" s="12"/>
      <c r="G124" s="12"/>
      <c r="H124" s="12"/>
      <c r="I124" s="45"/>
    </row>
    <row r="125" spans="1:9" ht="46.5">
      <c r="A125" s="45" t="s">
        <v>77</v>
      </c>
      <c r="B125" s="48" t="s">
        <v>46</v>
      </c>
      <c r="C125" s="48" t="s">
        <v>81</v>
      </c>
      <c r="D125" s="48"/>
      <c r="E125" s="12">
        <f>E126+E128+E130</f>
        <v>-350</v>
      </c>
      <c r="F125" s="35" t="e">
        <f>F126+F128+#REF!+#REF!+F130+#REF!+#REF!</f>
        <v>#REF!</v>
      </c>
      <c r="G125" s="35" t="e">
        <f>G126+G128+#REF!+#REF!+G130+#REF!+#REF!</f>
        <v>#REF!</v>
      </c>
      <c r="H125" s="35" t="e">
        <f>H126+H128+#REF!+#REF!+H130+#REF!+#REF!</f>
        <v>#REF!</v>
      </c>
      <c r="I125" s="35" t="e">
        <f>I126+I128+#REF!+#REF!+I130+#REF!+#REF!</f>
        <v>#REF!</v>
      </c>
    </row>
    <row r="126" spans="1:9" ht="46.5" hidden="1">
      <c r="A126" s="45" t="s">
        <v>58</v>
      </c>
      <c r="B126" s="48" t="s">
        <v>46</v>
      </c>
      <c r="C126" s="48" t="s">
        <v>112</v>
      </c>
      <c r="D126" s="48"/>
      <c r="E126" s="12">
        <f>E127</f>
        <v>0</v>
      </c>
      <c r="F126" s="35">
        <f>F127</f>
        <v>0</v>
      </c>
      <c r="G126" s="35">
        <f>G127</f>
        <v>0</v>
      </c>
      <c r="H126" s="35">
        <f>H127</f>
        <v>0</v>
      </c>
      <c r="I126" s="45"/>
    </row>
    <row r="127" spans="1:9" ht="15" hidden="1">
      <c r="A127" s="45" t="s">
        <v>57</v>
      </c>
      <c r="B127" s="48" t="s">
        <v>46</v>
      </c>
      <c r="C127" s="48" t="s">
        <v>112</v>
      </c>
      <c r="D127" s="48" t="s">
        <v>56</v>
      </c>
      <c r="E127" s="12"/>
      <c r="F127" s="12"/>
      <c r="G127" s="12"/>
      <c r="H127" s="12"/>
      <c r="I127" s="45"/>
    </row>
    <row r="128" spans="1:9" ht="30.75" hidden="1">
      <c r="A128" s="45" t="s">
        <v>66</v>
      </c>
      <c r="B128" s="48" t="s">
        <v>46</v>
      </c>
      <c r="C128" s="48" t="s">
        <v>116</v>
      </c>
      <c r="D128" s="48"/>
      <c r="E128" s="12">
        <f>E129</f>
        <v>0</v>
      </c>
      <c r="F128" s="35">
        <f>F129</f>
        <v>0</v>
      </c>
      <c r="G128" s="35">
        <f>G129</f>
        <v>0</v>
      </c>
      <c r="H128" s="35">
        <f>H129</f>
        <v>0</v>
      </c>
      <c r="I128" s="45"/>
    </row>
    <row r="129" spans="1:9" ht="30.75" hidden="1">
      <c r="A129" s="45" t="s">
        <v>63</v>
      </c>
      <c r="B129" s="48" t="s">
        <v>46</v>
      </c>
      <c r="C129" s="48" t="s">
        <v>116</v>
      </c>
      <c r="D129" s="48" t="s">
        <v>50</v>
      </c>
      <c r="E129" s="12"/>
      <c r="F129" s="12"/>
      <c r="G129" s="12"/>
      <c r="H129" s="12"/>
      <c r="I129" s="45"/>
    </row>
    <row r="130" spans="1:9" ht="30.75">
      <c r="A130" s="45" t="s">
        <v>73</v>
      </c>
      <c r="B130" s="48" t="s">
        <v>46</v>
      </c>
      <c r="C130" s="48" t="s">
        <v>113</v>
      </c>
      <c r="D130" s="48"/>
      <c r="E130" s="12">
        <f>E131</f>
        <v>-350</v>
      </c>
      <c r="F130" s="35">
        <f>F131</f>
        <v>0</v>
      </c>
      <c r="G130" s="35">
        <f>G131</f>
        <v>0</v>
      </c>
      <c r="H130" s="35">
        <f>H131</f>
        <v>0</v>
      </c>
      <c r="I130" s="45"/>
    </row>
    <row r="131" spans="1:9" ht="15">
      <c r="A131" s="45" t="s">
        <v>57</v>
      </c>
      <c r="B131" s="48" t="s">
        <v>46</v>
      </c>
      <c r="C131" s="48" t="s">
        <v>113</v>
      </c>
      <c r="D131" s="48" t="s">
        <v>56</v>
      </c>
      <c r="E131" s="12">
        <v>-350</v>
      </c>
      <c r="F131" s="12"/>
      <c r="G131" s="12"/>
      <c r="H131" s="12"/>
      <c r="I131" s="45"/>
    </row>
    <row r="132" spans="1:9" ht="62.25">
      <c r="A132" s="45" t="s">
        <v>94</v>
      </c>
      <c r="B132" s="48" t="s">
        <v>46</v>
      </c>
      <c r="C132" s="48" t="s">
        <v>95</v>
      </c>
      <c r="D132" s="48"/>
      <c r="E132" s="12">
        <f>E133</f>
        <v>-369.08</v>
      </c>
      <c r="F132" s="35"/>
      <c r="G132" s="35"/>
      <c r="H132" s="35"/>
      <c r="I132" s="45"/>
    </row>
    <row r="133" spans="1:9" ht="46.5">
      <c r="A133" s="45" t="s">
        <v>102</v>
      </c>
      <c r="B133" s="48" t="s">
        <v>46</v>
      </c>
      <c r="C133" s="48" t="s">
        <v>103</v>
      </c>
      <c r="D133" s="48"/>
      <c r="E133" s="12">
        <f>E134</f>
        <v>-369.08</v>
      </c>
      <c r="F133" s="35"/>
      <c r="G133" s="35"/>
      <c r="H133" s="35"/>
      <c r="I133" s="45"/>
    </row>
    <row r="134" spans="1:9" ht="62.25">
      <c r="A134" s="45" t="s">
        <v>241</v>
      </c>
      <c r="B134" s="48" t="s">
        <v>46</v>
      </c>
      <c r="C134" s="48" t="s">
        <v>240</v>
      </c>
      <c r="D134" s="48"/>
      <c r="E134" s="12">
        <f>E135</f>
        <v>-369.08</v>
      </c>
      <c r="F134" s="35">
        <f>F135</f>
        <v>0</v>
      </c>
      <c r="G134" s="35">
        <f>G135</f>
        <v>0</v>
      </c>
      <c r="H134" s="35">
        <f>H135</f>
        <v>0</v>
      </c>
      <c r="I134" s="45"/>
    </row>
    <row r="135" spans="1:9" ht="30.75">
      <c r="A135" s="45" t="s">
        <v>67</v>
      </c>
      <c r="B135" s="48" t="s">
        <v>46</v>
      </c>
      <c r="C135" s="48" t="s">
        <v>240</v>
      </c>
      <c r="D135" s="48" t="s">
        <v>59</v>
      </c>
      <c r="E135" s="12">
        <v>-369.08</v>
      </c>
      <c r="F135" s="12"/>
      <c r="G135" s="12"/>
      <c r="H135" s="12"/>
      <c r="I135" s="45"/>
    </row>
    <row r="136" spans="1:9" ht="30.75" hidden="1">
      <c r="A136" s="23" t="s">
        <v>100</v>
      </c>
      <c r="B136" s="31" t="s">
        <v>135</v>
      </c>
      <c r="C136" s="21" t="s">
        <v>101</v>
      </c>
      <c r="D136" s="20"/>
      <c r="E136" s="35">
        <f>E137</f>
        <v>0</v>
      </c>
      <c r="F136" s="35">
        <f aca="true" t="shared" si="5" ref="F136:H137">F137</f>
        <v>0</v>
      </c>
      <c r="G136" s="35">
        <f t="shared" si="5"/>
        <v>0</v>
      </c>
      <c r="H136" s="35">
        <f t="shared" si="5"/>
        <v>0</v>
      </c>
      <c r="I136" s="45"/>
    </row>
    <row r="137" spans="1:9" ht="15" hidden="1">
      <c r="A137" s="23" t="s">
        <v>136</v>
      </c>
      <c r="B137" s="31" t="s">
        <v>135</v>
      </c>
      <c r="C137" s="21" t="s">
        <v>183</v>
      </c>
      <c r="D137" s="20"/>
      <c r="E137" s="35">
        <f>E138</f>
        <v>0</v>
      </c>
      <c r="F137" s="35">
        <f t="shared" si="5"/>
        <v>0</v>
      </c>
      <c r="G137" s="35">
        <f t="shared" si="5"/>
        <v>0</v>
      </c>
      <c r="H137" s="35">
        <f t="shared" si="5"/>
        <v>0</v>
      </c>
      <c r="I137" s="45"/>
    </row>
    <row r="138" spans="1:9" ht="15" hidden="1">
      <c r="A138" s="23" t="s">
        <v>0</v>
      </c>
      <c r="B138" s="31" t="s">
        <v>135</v>
      </c>
      <c r="C138" s="21" t="s">
        <v>184</v>
      </c>
      <c r="D138" s="20" t="s">
        <v>55</v>
      </c>
      <c r="E138" s="35"/>
      <c r="F138" s="35"/>
      <c r="G138" s="35"/>
      <c r="H138" s="35"/>
      <c r="I138" s="45"/>
    </row>
    <row r="139" spans="1:9" ht="30.75" hidden="1">
      <c r="A139" s="23" t="s">
        <v>104</v>
      </c>
      <c r="B139" s="31" t="s">
        <v>135</v>
      </c>
      <c r="C139" s="21" t="s">
        <v>105</v>
      </c>
      <c r="D139" s="20"/>
      <c r="E139" s="35">
        <f aca="true" t="shared" si="6" ref="E139:H140">E140</f>
        <v>0</v>
      </c>
      <c r="F139" s="35">
        <f t="shared" si="6"/>
        <v>0</v>
      </c>
      <c r="G139" s="35">
        <f t="shared" si="6"/>
        <v>0</v>
      </c>
      <c r="H139" s="35">
        <f t="shared" si="6"/>
        <v>0</v>
      </c>
      <c r="I139" s="45"/>
    </row>
    <row r="140" spans="1:9" ht="15" hidden="1">
      <c r="A140" s="23" t="s">
        <v>136</v>
      </c>
      <c r="B140" s="31" t="s">
        <v>135</v>
      </c>
      <c r="C140" s="21" t="s">
        <v>177</v>
      </c>
      <c r="D140" s="20"/>
      <c r="E140" s="35">
        <f t="shared" si="6"/>
        <v>0</v>
      </c>
      <c r="F140" s="35">
        <f t="shared" si="6"/>
        <v>0</v>
      </c>
      <c r="G140" s="35">
        <f t="shared" si="6"/>
        <v>0</v>
      </c>
      <c r="H140" s="35">
        <f t="shared" si="6"/>
        <v>0</v>
      </c>
      <c r="I140" s="45"/>
    </row>
    <row r="141" spans="1:9" ht="15" hidden="1">
      <c r="A141" s="23" t="s">
        <v>0</v>
      </c>
      <c r="B141" s="31" t="s">
        <v>135</v>
      </c>
      <c r="C141" s="21" t="s">
        <v>177</v>
      </c>
      <c r="D141" s="20" t="s">
        <v>55</v>
      </c>
      <c r="E141" s="35"/>
      <c r="F141" s="35"/>
      <c r="G141" s="10"/>
      <c r="H141" s="12"/>
      <c r="I141" s="45"/>
    </row>
    <row r="142" spans="1:9" ht="30.75" hidden="1">
      <c r="A142" s="23" t="s">
        <v>106</v>
      </c>
      <c r="B142" s="31" t="s">
        <v>135</v>
      </c>
      <c r="C142" s="21" t="s">
        <v>108</v>
      </c>
      <c r="D142" s="20"/>
      <c r="E142" s="35">
        <f aca="true" t="shared" si="7" ref="E142:H143">E143</f>
        <v>0</v>
      </c>
      <c r="F142" s="35">
        <f t="shared" si="7"/>
        <v>0</v>
      </c>
      <c r="G142" s="43">
        <f t="shared" si="7"/>
        <v>0</v>
      </c>
      <c r="H142" s="35">
        <f t="shared" si="7"/>
        <v>0</v>
      </c>
      <c r="I142" s="45"/>
    </row>
    <row r="143" spans="1:9" ht="15" hidden="1">
      <c r="A143" s="23" t="s">
        <v>136</v>
      </c>
      <c r="B143" s="31" t="s">
        <v>135</v>
      </c>
      <c r="C143" s="21" t="s">
        <v>178</v>
      </c>
      <c r="D143" s="20"/>
      <c r="E143" s="35">
        <f t="shared" si="7"/>
        <v>0</v>
      </c>
      <c r="F143" s="35">
        <f t="shared" si="7"/>
        <v>0</v>
      </c>
      <c r="G143" s="43">
        <f t="shared" si="7"/>
        <v>0</v>
      </c>
      <c r="H143" s="35">
        <f t="shared" si="7"/>
        <v>0</v>
      </c>
      <c r="I143" s="45"/>
    </row>
    <row r="144" spans="1:9" ht="15" hidden="1">
      <c r="A144" s="23" t="s">
        <v>0</v>
      </c>
      <c r="B144" s="31" t="s">
        <v>135</v>
      </c>
      <c r="C144" s="24" t="s">
        <v>178</v>
      </c>
      <c r="D144" s="20" t="s">
        <v>55</v>
      </c>
      <c r="E144" s="35"/>
      <c r="F144" s="1"/>
      <c r="G144" s="10"/>
      <c r="H144" s="12"/>
      <c r="I144" s="45"/>
    </row>
    <row r="145" spans="1:9" s="18" customFormat="1" ht="15">
      <c r="A145" s="25" t="s">
        <v>4</v>
      </c>
      <c r="B145" s="26"/>
      <c r="C145" s="26"/>
      <c r="D145" s="26"/>
      <c r="E145" s="17">
        <f>E15+E47+E63+E102</f>
        <v>4852.322</v>
      </c>
      <c r="F145" s="17" t="e">
        <f>#REF!+F15+#REF!+F47+F63+#REF!+#REF!+F102+#REF!+#REF!+#REF!</f>
        <v>#REF!</v>
      </c>
      <c r="G145" s="17" t="e">
        <f>#REF!+G15+#REF!+G47+G63+#REF!+#REF!+G102+#REF!+#REF!+#REF!</f>
        <v>#REF!</v>
      </c>
      <c r="H145" s="17" t="e">
        <f>#REF!+H15+#REF!+H47+H63+#REF!+#REF!+H102+#REF!+#REF!+#REF!</f>
        <v>#REF!</v>
      </c>
      <c r="I145" s="17" t="e">
        <f>#REF!+I15+#REF!+I47+I63+#REF!+#REF!+I102+#REF!+#REF!+#REF!</f>
        <v>#REF!</v>
      </c>
    </row>
    <row r="146" spans="2:8" s="18" customFormat="1" ht="15">
      <c r="B146" s="27"/>
      <c r="C146" s="27"/>
      <c r="D146" s="27"/>
      <c r="E146" s="28"/>
      <c r="F146" s="44"/>
      <c r="G146" s="44"/>
      <c r="H146" s="44"/>
    </row>
    <row r="147" spans="1:8" s="3" customFormat="1" ht="15">
      <c r="A147" s="102" t="s">
        <v>250</v>
      </c>
      <c r="B147" s="102"/>
      <c r="C147" s="102"/>
      <c r="D147" s="102"/>
      <c r="E147" s="102"/>
      <c r="F147" s="4"/>
      <c r="G147" s="4"/>
      <c r="H147" s="4"/>
    </row>
    <row r="148" spans="2:5" ht="15">
      <c r="B148" s="29"/>
      <c r="C148" s="29"/>
      <c r="D148" s="29"/>
      <c r="E148" s="30"/>
    </row>
    <row r="149" spans="2:4" ht="15">
      <c r="B149" s="6"/>
      <c r="C149" s="6"/>
      <c r="D149" s="6"/>
    </row>
    <row r="150" spans="2:4" ht="15">
      <c r="B150" s="6"/>
      <c r="C150" s="6"/>
      <c r="D150" s="6"/>
    </row>
    <row r="151" spans="2:4" ht="15">
      <c r="B151" s="6"/>
      <c r="C151" s="6"/>
      <c r="D151" s="6"/>
    </row>
    <row r="152" spans="2:4" ht="15">
      <c r="B152" s="6"/>
      <c r="C152" s="6"/>
      <c r="D152" s="6"/>
    </row>
    <row r="153" spans="2:4" ht="15">
      <c r="B153" s="6"/>
      <c r="C153" s="6"/>
      <c r="D153" s="6"/>
    </row>
    <row r="154" spans="2:4" ht="15">
      <c r="B154" s="6"/>
      <c r="C154" s="6"/>
      <c r="D154" s="6"/>
    </row>
    <row r="155" spans="2:4" ht="15">
      <c r="B155" s="6"/>
      <c r="C155" s="6"/>
      <c r="D155" s="6"/>
    </row>
    <row r="156" spans="2:4" ht="15">
      <c r="B156" s="6"/>
      <c r="C156" s="6"/>
      <c r="D156" s="6"/>
    </row>
    <row r="157" spans="2:4" ht="15">
      <c r="B157" s="6"/>
      <c r="C157" s="6"/>
      <c r="D157" s="6"/>
    </row>
    <row r="158" spans="2:4" ht="15">
      <c r="B158" s="6"/>
      <c r="C158" s="6"/>
      <c r="D158" s="6"/>
    </row>
    <row r="159" spans="2:4" ht="15">
      <c r="B159" s="29"/>
      <c r="C159" s="29"/>
      <c r="D159" s="29"/>
    </row>
    <row r="160" spans="2:5" ht="15">
      <c r="B160" s="29"/>
      <c r="C160" s="29"/>
      <c r="D160" s="29"/>
      <c r="E160" s="30"/>
    </row>
    <row r="161" spans="2:5" ht="15">
      <c r="B161" s="29"/>
      <c r="C161" s="29"/>
      <c r="D161" s="29"/>
      <c r="E161" s="30"/>
    </row>
    <row r="162" spans="2:5" ht="15">
      <c r="B162" s="29"/>
      <c r="C162" s="29"/>
      <c r="D162" s="29"/>
      <c r="E162" s="30"/>
    </row>
    <row r="163" spans="2:8" ht="15">
      <c r="B163" s="29"/>
      <c r="C163" s="29"/>
      <c r="D163" s="29"/>
      <c r="E163" s="30"/>
      <c r="F163" s="6"/>
      <c r="G163" s="6"/>
      <c r="H163" s="6"/>
    </row>
    <row r="164" spans="2:8" ht="15">
      <c r="B164" s="29"/>
      <c r="C164" s="29"/>
      <c r="D164" s="29"/>
      <c r="E164" s="30"/>
      <c r="F164" s="6"/>
      <c r="G164" s="6"/>
      <c r="H164" s="6"/>
    </row>
    <row r="165" spans="2:8" ht="15">
      <c r="B165" s="29"/>
      <c r="C165" s="29"/>
      <c r="D165" s="29"/>
      <c r="E165" s="30"/>
      <c r="F165" s="6"/>
      <c r="G165" s="6"/>
      <c r="H165" s="6"/>
    </row>
    <row r="166" spans="2:8" ht="15">
      <c r="B166" s="29"/>
      <c r="C166" s="29"/>
      <c r="D166" s="29"/>
      <c r="E166" s="30"/>
      <c r="F166" s="6"/>
      <c r="G166" s="6"/>
      <c r="H166" s="6"/>
    </row>
    <row r="167" spans="2:8" ht="15">
      <c r="B167" s="29"/>
      <c r="C167" s="29"/>
      <c r="D167" s="29"/>
      <c r="E167" s="30"/>
      <c r="F167" s="6"/>
      <c r="G167" s="6"/>
      <c r="H167" s="6"/>
    </row>
    <row r="168" spans="2:8" ht="15">
      <c r="B168" s="29"/>
      <c r="C168" s="29"/>
      <c r="D168" s="29"/>
      <c r="E168" s="30"/>
      <c r="F168" s="6"/>
      <c r="G168" s="6"/>
      <c r="H168" s="6"/>
    </row>
    <row r="169" spans="2:8" ht="15">
      <c r="B169" s="29"/>
      <c r="C169" s="29"/>
      <c r="D169" s="29"/>
      <c r="E169" s="30"/>
      <c r="F169" s="6"/>
      <c r="G169" s="6"/>
      <c r="H169" s="6"/>
    </row>
    <row r="170" spans="2:8" ht="15">
      <c r="B170" s="29"/>
      <c r="C170" s="29"/>
      <c r="D170" s="29"/>
      <c r="E170" s="30"/>
      <c r="F170" s="6"/>
      <c r="G170" s="6"/>
      <c r="H170" s="6"/>
    </row>
    <row r="171" spans="2:8" ht="15">
      <c r="B171" s="29"/>
      <c r="C171" s="29"/>
      <c r="D171" s="29"/>
      <c r="E171" s="30"/>
      <c r="F171" s="6"/>
      <c r="G171" s="6"/>
      <c r="H171" s="6"/>
    </row>
    <row r="172" spans="2:8" ht="15">
      <c r="B172" s="29"/>
      <c r="C172" s="29"/>
      <c r="D172" s="29"/>
      <c r="E172" s="30"/>
      <c r="F172" s="6"/>
      <c r="G172" s="6"/>
      <c r="H172" s="6"/>
    </row>
    <row r="173" spans="2:8" ht="15">
      <c r="B173" s="29"/>
      <c r="C173" s="29"/>
      <c r="D173" s="29"/>
      <c r="E173" s="30"/>
      <c r="F173" s="6"/>
      <c r="G173" s="6"/>
      <c r="H173" s="6"/>
    </row>
    <row r="174" spans="2:8" ht="15">
      <c r="B174" s="29"/>
      <c r="C174" s="29"/>
      <c r="D174" s="29"/>
      <c r="E174" s="30"/>
      <c r="F174" s="6"/>
      <c r="G174" s="6"/>
      <c r="H174" s="6"/>
    </row>
    <row r="175" spans="2:8" ht="15">
      <c r="B175" s="29"/>
      <c r="C175" s="29"/>
      <c r="D175" s="29"/>
      <c r="E175" s="30"/>
      <c r="F175" s="6"/>
      <c r="G175" s="6"/>
      <c r="H175" s="6"/>
    </row>
    <row r="176" spans="2:8" ht="15">
      <c r="B176" s="29"/>
      <c r="C176" s="29"/>
      <c r="D176" s="29"/>
      <c r="E176" s="30"/>
      <c r="F176" s="6"/>
      <c r="G176" s="6"/>
      <c r="H176" s="6"/>
    </row>
    <row r="177" spans="2:8" ht="15">
      <c r="B177" s="29"/>
      <c r="C177" s="29"/>
      <c r="D177" s="29"/>
      <c r="E177" s="30"/>
      <c r="F177" s="6"/>
      <c r="G177" s="6"/>
      <c r="H177" s="6"/>
    </row>
    <row r="178" spans="2:8" ht="15">
      <c r="B178" s="29"/>
      <c r="C178" s="29"/>
      <c r="D178" s="29"/>
      <c r="E178" s="30"/>
      <c r="F178" s="6"/>
      <c r="G178" s="6"/>
      <c r="H178" s="6"/>
    </row>
    <row r="179" spans="2:8" ht="15">
      <c r="B179" s="29"/>
      <c r="C179" s="29"/>
      <c r="D179" s="29"/>
      <c r="E179" s="30"/>
      <c r="F179" s="6"/>
      <c r="G179" s="6"/>
      <c r="H179" s="6"/>
    </row>
    <row r="180" spans="2:8" ht="15">
      <c r="B180" s="29"/>
      <c r="C180" s="29"/>
      <c r="D180" s="29"/>
      <c r="E180" s="30"/>
      <c r="F180" s="6"/>
      <c r="G180" s="6"/>
      <c r="H180" s="6"/>
    </row>
    <row r="181" spans="2:8" ht="15">
      <c r="B181" s="29"/>
      <c r="C181" s="29"/>
      <c r="D181" s="29"/>
      <c r="E181" s="30"/>
      <c r="F181" s="6"/>
      <c r="G181" s="6"/>
      <c r="H181" s="6"/>
    </row>
    <row r="182" spans="2:8" ht="15">
      <c r="B182" s="29"/>
      <c r="C182" s="29"/>
      <c r="D182" s="29"/>
      <c r="E182" s="30"/>
      <c r="F182" s="6"/>
      <c r="G182" s="6"/>
      <c r="H182" s="6"/>
    </row>
    <row r="183" spans="2:8" ht="15">
      <c r="B183" s="29"/>
      <c r="C183" s="29"/>
      <c r="D183" s="29"/>
      <c r="E183" s="30"/>
      <c r="F183" s="6"/>
      <c r="G183" s="6"/>
      <c r="H183" s="6"/>
    </row>
    <row r="184" spans="2:8" ht="15">
      <c r="B184" s="29"/>
      <c r="C184" s="29"/>
      <c r="D184" s="29"/>
      <c r="E184" s="30"/>
      <c r="F184" s="6"/>
      <c r="G184" s="6"/>
      <c r="H184" s="6"/>
    </row>
    <row r="185" spans="2:8" ht="15">
      <c r="B185" s="29"/>
      <c r="C185" s="29"/>
      <c r="D185" s="29"/>
      <c r="E185" s="30"/>
      <c r="F185" s="6"/>
      <c r="G185" s="6"/>
      <c r="H185" s="6"/>
    </row>
    <row r="186" spans="2:8" ht="15">
      <c r="B186" s="29"/>
      <c r="C186" s="29"/>
      <c r="D186" s="29"/>
      <c r="E186" s="30"/>
      <c r="F186" s="6"/>
      <c r="G186" s="6"/>
      <c r="H186" s="6"/>
    </row>
    <row r="187" spans="2:8" ht="15">
      <c r="B187" s="29"/>
      <c r="C187" s="29"/>
      <c r="D187" s="29"/>
      <c r="E187" s="30"/>
      <c r="F187" s="6"/>
      <c r="G187" s="6"/>
      <c r="H187" s="6"/>
    </row>
    <row r="188" spans="2:8" ht="15">
      <c r="B188" s="29"/>
      <c r="C188" s="29"/>
      <c r="D188" s="29"/>
      <c r="E188" s="30"/>
      <c r="F188" s="6"/>
      <c r="G188" s="6"/>
      <c r="H188" s="6"/>
    </row>
    <row r="189" spans="2:8" ht="15">
      <c r="B189" s="29"/>
      <c r="C189" s="29"/>
      <c r="D189" s="29"/>
      <c r="E189" s="30"/>
      <c r="F189" s="6"/>
      <c r="G189" s="6"/>
      <c r="H189" s="6"/>
    </row>
    <row r="190" spans="2:8" ht="15">
      <c r="B190" s="29"/>
      <c r="C190" s="29"/>
      <c r="D190" s="29"/>
      <c r="E190" s="30"/>
      <c r="F190" s="6"/>
      <c r="G190" s="6"/>
      <c r="H190" s="6"/>
    </row>
    <row r="191" spans="2:8" ht="15">
      <c r="B191" s="29"/>
      <c r="C191" s="29"/>
      <c r="D191" s="29"/>
      <c r="E191" s="30"/>
      <c r="F191" s="6"/>
      <c r="G191" s="6"/>
      <c r="H191" s="6"/>
    </row>
    <row r="192" spans="2:8" ht="15">
      <c r="B192" s="29"/>
      <c r="C192" s="29"/>
      <c r="D192" s="29"/>
      <c r="E192" s="30"/>
      <c r="F192" s="6"/>
      <c r="G192" s="6"/>
      <c r="H192" s="6"/>
    </row>
    <row r="193" spans="2:8" ht="15">
      <c r="B193" s="29"/>
      <c r="C193" s="29"/>
      <c r="D193" s="29"/>
      <c r="E193" s="30"/>
      <c r="F193" s="6"/>
      <c r="G193" s="6"/>
      <c r="H193" s="6"/>
    </row>
    <row r="194" spans="2:8" ht="15">
      <c r="B194" s="29"/>
      <c r="C194" s="29"/>
      <c r="D194" s="29"/>
      <c r="E194" s="30"/>
      <c r="F194" s="6"/>
      <c r="G194" s="6"/>
      <c r="H194" s="6"/>
    </row>
    <row r="195" spans="2:8" ht="15">
      <c r="B195" s="6"/>
      <c r="C195" s="6"/>
      <c r="D195" s="6"/>
      <c r="E195" s="30"/>
      <c r="F195" s="6"/>
      <c r="G195" s="6"/>
      <c r="H195" s="6"/>
    </row>
    <row r="196" spans="2:8" ht="15">
      <c r="B196" s="6"/>
      <c r="C196" s="6"/>
      <c r="D196" s="6"/>
      <c r="E196" s="30"/>
      <c r="F196" s="6"/>
      <c r="G196" s="6"/>
      <c r="H196" s="6"/>
    </row>
    <row r="197" spans="2:8" ht="15">
      <c r="B197" s="6"/>
      <c r="C197" s="6"/>
      <c r="D197" s="6"/>
      <c r="E197" s="30"/>
      <c r="F197" s="6"/>
      <c r="G197" s="6"/>
      <c r="H197" s="6"/>
    </row>
    <row r="198" spans="2:8" ht="15">
      <c r="B198" s="6"/>
      <c r="C198" s="6"/>
      <c r="D198" s="6"/>
      <c r="E198" s="30"/>
      <c r="F198" s="6"/>
      <c r="G198" s="6"/>
      <c r="H198" s="6"/>
    </row>
    <row r="199" spans="2:8" ht="15">
      <c r="B199" s="6"/>
      <c r="C199" s="6"/>
      <c r="D199" s="6"/>
      <c r="E199" s="30"/>
      <c r="F199" s="6"/>
      <c r="G199" s="6"/>
      <c r="H199" s="6"/>
    </row>
    <row r="200" spans="2:8" ht="15">
      <c r="B200" s="6"/>
      <c r="C200" s="6"/>
      <c r="D200" s="6"/>
      <c r="E200" s="30"/>
      <c r="F200" s="6"/>
      <c r="G200" s="6"/>
      <c r="H200" s="6"/>
    </row>
    <row r="201" spans="2:8" ht="15">
      <c r="B201" s="6"/>
      <c r="C201" s="6"/>
      <c r="D201" s="6"/>
      <c r="E201" s="30"/>
      <c r="F201" s="6"/>
      <c r="G201" s="6"/>
      <c r="H201" s="6"/>
    </row>
    <row r="202" spans="2:8" ht="15">
      <c r="B202" s="6"/>
      <c r="C202" s="6"/>
      <c r="D202" s="6"/>
      <c r="E202" s="30"/>
      <c r="F202" s="6"/>
      <c r="G202" s="6"/>
      <c r="H202" s="6"/>
    </row>
    <row r="203" spans="2:8" ht="15">
      <c r="B203" s="6"/>
      <c r="C203" s="6"/>
      <c r="D203" s="6"/>
      <c r="E203" s="30"/>
      <c r="F203" s="6"/>
      <c r="G203" s="6"/>
      <c r="H203" s="6"/>
    </row>
    <row r="204" spans="2:8" ht="15">
      <c r="B204" s="6"/>
      <c r="C204" s="6"/>
      <c r="D204" s="6"/>
      <c r="E204" s="30"/>
      <c r="F204" s="6"/>
      <c r="G204" s="6"/>
      <c r="H204" s="6"/>
    </row>
    <row r="205" spans="2:8" ht="15">
      <c r="B205" s="6"/>
      <c r="C205" s="6"/>
      <c r="D205" s="6"/>
      <c r="E205" s="30"/>
      <c r="F205" s="6"/>
      <c r="G205" s="6"/>
      <c r="H205" s="6"/>
    </row>
    <row r="206" spans="2:8" ht="15">
      <c r="B206" s="6"/>
      <c r="C206" s="6"/>
      <c r="D206" s="6"/>
      <c r="E206" s="30"/>
      <c r="F206" s="6"/>
      <c r="G206" s="6"/>
      <c r="H206" s="6"/>
    </row>
    <row r="207" spans="2:8" ht="15">
      <c r="B207" s="6"/>
      <c r="C207" s="6"/>
      <c r="D207" s="6"/>
      <c r="E207" s="30"/>
      <c r="F207" s="6"/>
      <c r="G207" s="6"/>
      <c r="H207" s="6"/>
    </row>
    <row r="208" spans="2:8" ht="15">
      <c r="B208" s="6"/>
      <c r="C208" s="6"/>
      <c r="D208" s="6"/>
      <c r="E208" s="30"/>
      <c r="F208" s="6"/>
      <c r="G208" s="6"/>
      <c r="H208" s="6"/>
    </row>
    <row r="209" spans="2:8" ht="15">
      <c r="B209" s="6"/>
      <c r="C209" s="6"/>
      <c r="D209" s="6"/>
      <c r="E209" s="30"/>
      <c r="F209" s="6"/>
      <c r="G209" s="6"/>
      <c r="H209" s="6"/>
    </row>
    <row r="210" spans="2:8" ht="15">
      <c r="B210" s="6"/>
      <c r="C210" s="6"/>
      <c r="D210" s="6"/>
      <c r="E210" s="30"/>
      <c r="F210" s="6"/>
      <c r="G210" s="6"/>
      <c r="H210" s="6"/>
    </row>
    <row r="211" spans="2:8" ht="15">
      <c r="B211" s="6"/>
      <c r="C211" s="6"/>
      <c r="D211" s="6"/>
      <c r="E211" s="30"/>
      <c r="F211" s="6"/>
      <c r="G211" s="6"/>
      <c r="H211" s="6"/>
    </row>
    <row r="212" spans="2:8" ht="15">
      <c r="B212" s="6"/>
      <c r="C212" s="6"/>
      <c r="D212" s="6"/>
      <c r="E212" s="30"/>
      <c r="F212" s="6"/>
      <c r="G212" s="6"/>
      <c r="H212" s="6"/>
    </row>
    <row r="213" spans="2:8" ht="15">
      <c r="B213" s="6"/>
      <c r="C213" s="6"/>
      <c r="D213" s="6"/>
      <c r="E213" s="30"/>
      <c r="F213" s="6"/>
      <c r="G213" s="6"/>
      <c r="H213" s="6"/>
    </row>
    <row r="214" spans="2:8" ht="15">
      <c r="B214" s="6"/>
      <c r="C214" s="6"/>
      <c r="D214" s="6"/>
      <c r="E214" s="30"/>
      <c r="F214" s="6"/>
      <c r="G214" s="6"/>
      <c r="H214" s="6"/>
    </row>
    <row r="215" spans="2:8" ht="15">
      <c r="B215" s="6"/>
      <c r="C215" s="6"/>
      <c r="D215" s="6"/>
      <c r="E215" s="30"/>
      <c r="F215" s="6"/>
      <c r="G215" s="6"/>
      <c r="H215" s="6"/>
    </row>
    <row r="216" spans="2:8" ht="15">
      <c r="B216" s="6"/>
      <c r="C216" s="6"/>
      <c r="D216" s="6"/>
      <c r="E216" s="30"/>
      <c r="F216" s="6"/>
      <c r="G216" s="6"/>
      <c r="H216" s="6"/>
    </row>
    <row r="217" spans="2:8" ht="15">
      <c r="B217" s="6"/>
      <c r="C217" s="6"/>
      <c r="D217" s="6"/>
      <c r="E217" s="30"/>
      <c r="F217" s="6"/>
      <c r="G217" s="6"/>
      <c r="H217" s="6"/>
    </row>
    <row r="218" spans="2:8" ht="15">
      <c r="B218" s="6"/>
      <c r="C218" s="6"/>
      <c r="D218" s="6"/>
      <c r="E218" s="30"/>
      <c r="F218" s="6"/>
      <c r="G218" s="6"/>
      <c r="H218" s="6"/>
    </row>
    <row r="219" spans="2:8" ht="15">
      <c r="B219" s="6"/>
      <c r="C219" s="6"/>
      <c r="D219" s="6"/>
      <c r="E219" s="30"/>
      <c r="F219" s="6"/>
      <c r="G219" s="6"/>
      <c r="H219" s="6"/>
    </row>
    <row r="220" spans="2:8" ht="15">
      <c r="B220" s="6"/>
      <c r="C220" s="6"/>
      <c r="D220" s="6"/>
      <c r="E220" s="30"/>
      <c r="F220" s="6"/>
      <c r="G220" s="6"/>
      <c r="H220" s="6"/>
    </row>
    <row r="221" spans="2:8" ht="15">
      <c r="B221" s="6"/>
      <c r="C221" s="6"/>
      <c r="D221" s="6"/>
      <c r="E221" s="30"/>
      <c r="F221" s="6"/>
      <c r="G221" s="6"/>
      <c r="H221" s="6"/>
    </row>
    <row r="222" spans="2:8" ht="15">
      <c r="B222" s="6"/>
      <c r="C222" s="6"/>
      <c r="D222" s="6"/>
      <c r="E222" s="30"/>
      <c r="F222" s="6"/>
      <c r="G222" s="6"/>
      <c r="H222" s="6"/>
    </row>
    <row r="223" spans="2:8" ht="15">
      <c r="B223" s="6"/>
      <c r="C223" s="6"/>
      <c r="D223" s="6"/>
      <c r="E223" s="30"/>
      <c r="F223" s="6"/>
      <c r="G223" s="6"/>
      <c r="H223" s="6"/>
    </row>
    <row r="224" spans="2:8" ht="15">
      <c r="B224" s="6"/>
      <c r="C224" s="6"/>
      <c r="D224" s="6"/>
      <c r="E224" s="30"/>
      <c r="F224" s="6"/>
      <c r="G224" s="6"/>
      <c r="H224" s="6"/>
    </row>
    <row r="225" spans="2:8" ht="15">
      <c r="B225" s="6"/>
      <c r="C225" s="6"/>
      <c r="D225" s="6"/>
      <c r="E225" s="30"/>
      <c r="F225" s="6"/>
      <c r="G225" s="6"/>
      <c r="H225" s="6"/>
    </row>
    <row r="226" spans="2:8" ht="15">
      <c r="B226" s="6"/>
      <c r="C226" s="6"/>
      <c r="D226" s="6"/>
      <c r="E226" s="30"/>
      <c r="F226" s="6"/>
      <c r="G226" s="6"/>
      <c r="H226" s="6"/>
    </row>
    <row r="227" spans="2:8" ht="15">
      <c r="B227" s="6"/>
      <c r="C227" s="6"/>
      <c r="D227" s="6"/>
      <c r="E227" s="30"/>
      <c r="F227" s="6"/>
      <c r="G227" s="6"/>
      <c r="H227" s="6"/>
    </row>
    <row r="228" spans="2:8" ht="15">
      <c r="B228" s="6"/>
      <c r="C228" s="6"/>
      <c r="D228" s="6"/>
      <c r="E228" s="30"/>
      <c r="F228" s="6"/>
      <c r="G228" s="6"/>
      <c r="H228" s="6"/>
    </row>
    <row r="229" spans="2:8" ht="15">
      <c r="B229" s="6"/>
      <c r="C229" s="6"/>
      <c r="D229" s="6"/>
      <c r="E229" s="30"/>
      <c r="F229" s="6"/>
      <c r="G229" s="6"/>
      <c r="H229" s="6"/>
    </row>
    <row r="230" spans="2:8" ht="15">
      <c r="B230" s="6"/>
      <c r="C230" s="6"/>
      <c r="D230" s="6"/>
      <c r="E230" s="30"/>
      <c r="F230" s="6"/>
      <c r="G230" s="6"/>
      <c r="H230" s="6"/>
    </row>
    <row r="231" spans="2:8" ht="15">
      <c r="B231" s="6"/>
      <c r="C231" s="6"/>
      <c r="D231" s="6"/>
      <c r="E231" s="30"/>
      <c r="F231" s="6"/>
      <c r="G231" s="6"/>
      <c r="H231" s="6"/>
    </row>
    <row r="232" spans="2:8" ht="15">
      <c r="B232" s="6"/>
      <c r="C232" s="6"/>
      <c r="D232" s="6"/>
      <c r="E232" s="30"/>
      <c r="F232" s="6"/>
      <c r="G232" s="6"/>
      <c r="H232" s="6"/>
    </row>
    <row r="233" spans="2:8" ht="15">
      <c r="B233" s="6"/>
      <c r="C233" s="6"/>
      <c r="D233" s="6"/>
      <c r="E233" s="30"/>
      <c r="F233" s="6"/>
      <c r="G233" s="6"/>
      <c r="H233" s="6"/>
    </row>
    <row r="234" spans="2:8" ht="15">
      <c r="B234" s="6"/>
      <c r="C234" s="6"/>
      <c r="D234" s="6"/>
      <c r="E234" s="30"/>
      <c r="F234" s="6"/>
      <c r="G234" s="6"/>
      <c r="H234" s="6"/>
    </row>
    <row r="235" spans="2:8" ht="15">
      <c r="B235" s="6"/>
      <c r="C235" s="6"/>
      <c r="D235" s="6"/>
      <c r="E235" s="30"/>
      <c r="F235" s="6"/>
      <c r="G235" s="6"/>
      <c r="H235" s="6"/>
    </row>
    <row r="236" spans="2:8" ht="15">
      <c r="B236" s="6"/>
      <c r="C236" s="6"/>
      <c r="D236" s="6"/>
      <c r="E236" s="30"/>
      <c r="F236" s="6"/>
      <c r="G236" s="6"/>
      <c r="H236" s="6"/>
    </row>
    <row r="237" spans="2:8" ht="15">
      <c r="B237" s="6"/>
      <c r="C237" s="6"/>
      <c r="D237" s="6"/>
      <c r="E237" s="30"/>
      <c r="F237" s="6"/>
      <c r="G237" s="6"/>
      <c r="H237" s="6"/>
    </row>
    <row r="238" spans="2:8" ht="15">
      <c r="B238" s="6"/>
      <c r="C238" s="6"/>
      <c r="D238" s="6"/>
      <c r="E238" s="30"/>
      <c r="F238" s="6"/>
      <c r="G238" s="6"/>
      <c r="H238" s="6"/>
    </row>
    <row r="239" spans="2:8" ht="15">
      <c r="B239" s="6"/>
      <c r="C239" s="6"/>
      <c r="D239" s="6"/>
      <c r="E239" s="30"/>
      <c r="F239" s="6"/>
      <c r="G239" s="6"/>
      <c r="H239" s="6"/>
    </row>
    <row r="240" spans="2:8" ht="15">
      <c r="B240" s="6"/>
      <c r="C240" s="6"/>
      <c r="D240" s="6"/>
      <c r="E240" s="30"/>
      <c r="F240" s="6"/>
      <c r="G240" s="6"/>
      <c r="H240" s="6"/>
    </row>
    <row r="241" spans="2:8" ht="15">
      <c r="B241" s="6"/>
      <c r="C241" s="6"/>
      <c r="D241" s="6"/>
      <c r="E241" s="30"/>
      <c r="F241" s="6"/>
      <c r="G241" s="6"/>
      <c r="H241" s="6"/>
    </row>
    <row r="242" spans="2:8" ht="15">
      <c r="B242" s="6"/>
      <c r="C242" s="6"/>
      <c r="D242" s="6"/>
      <c r="E242" s="30"/>
      <c r="F242" s="6"/>
      <c r="G242" s="6"/>
      <c r="H242" s="6"/>
    </row>
    <row r="243" spans="2:8" ht="15">
      <c r="B243" s="6"/>
      <c r="C243" s="6"/>
      <c r="D243" s="6"/>
      <c r="E243" s="30"/>
      <c r="F243" s="6"/>
      <c r="G243" s="6"/>
      <c r="H243" s="6"/>
    </row>
    <row r="244" spans="2:8" ht="15">
      <c r="B244" s="6"/>
      <c r="C244" s="6"/>
      <c r="D244" s="6"/>
      <c r="E244" s="30"/>
      <c r="F244" s="6"/>
      <c r="G244" s="6"/>
      <c r="H244" s="6"/>
    </row>
    <row r="245" spans="2:8" ht="15">
      <c r="B245" s="6"/>
      <c r="C245" s="6"/>
      <c r="D245" s="6"/>
      <c r="E245" s="30"/>
      <c r="F245" s="6"/>
      <c r="G245" s="6"/>
      <c r="H245" s="6"/>
    </row>
    <row r="246" spans="2:8" ht="15">
      <c r="B246" s="6"/>
      <c r="C246" s="6"/>
      <c r="D246" s="6"/>
      <c r="E246" s="30"/>
      <c r="F246" s="6"/>
      <c r="G246" s="6"/>
      <c r="H246" s="6"/>
    </row>
    <row r="247" spans="2:8" ht="15">
      <c r="B247" s="6"/>
      <c r="C247" s="6"/>
      <c r="D247" s="6"/>
      <c r="E247" s="30"/>
      <c r="F247" s="6"/>
      <c r="G247" s="6"/>
      <c r="H247" s="6"/>
    </row>
    <row r="248" spans="2:8" ht="15">
      <c r="B248" s="6"/>
      <c r="C248" s="6"/>
      <c r="D248" s="6"/>
      <c r="E248" s="30"/>
      <c r="F248" s="6"/>
      <c r="G248" s="6"/>
      <c r="H248" s="6"/>
    </row>
    <row r="249" spans="2:8" ht="15">
      <c r="B249" s="6"/>
      <c r="C249" s="6"/>
      <c r="D249" s="6"/>
      <c r="E249" s="30"/>
      <c r="F249" s="6"/>
      <c r="G249" s="6"/>
      <c r="H249" s="6"/>
    </row>
    <row r="250" spans="2:8" ht="15">
      <c r="B250" s="6"/>
      <c r="C250" s="6"/>
      <c r="D250" s="6"/>
      <c r="E250" s="30"/>
      <c r="F250" s="6"/>
      <c r="G250" s="6"/>
      <c r="H250" s="6"/>
    </row>
    <row r="251" spans="2:8" ht="15">
      <c r="B251" s="6"/>
      <c r="C251" s="6"/>
      <c r="D251" s="6"/>
      <c r="E251" s="30"/>
      <c r="F251" s="6"/>
      <c r="G251" s="6"/>
      <c r="H251" s="6"/>
    </row>
    <row r="252" spans="2:8" ht="15">
      <c r="B252" s="6"/>
      <c r="C252" s="6"/>
      <c r="D252" s="6"/>
      <c r="E252" s="30"/>
      <c r="F252" s="6"/>
      <c r="G252" s="6"/>
      <c r="H252" s="6"/>
    </row>
    <row r="253" spans="2:8" ht="15">
      <c r="B253" s="6"/>
      <c r="C253" s="6"/>
      <c r="D253" s="6"/>
      <c r="E253" s="30"/>
      <c r="F253" s="6"/>
      <c r="G253" s="6"/>
      <c r="H253" s="6"/>
    </row>
    <row r="254" spans="2:8" ht="15">
      <c r="B254" s="6"/>
      <c r="C254" s="6"/>
      <c r="D254" s="6"/>
      <c r="E254" s="30"/>
      <c r="F254" s="6"/>
      <c r="G254" s="6"/>
      <c r="H254" s="6"/>
    </row>
    <row r="255" spans="2:8" ht="15">
      <c r="B255" s="6"/>
      <c r="C255" s="6"/>
      <c r="D255" s="6"/>
      <c r="E255" s="30"/>
      <c r="F255" s="6"/>
      <c r="G255" s="6"/>
      <c r="H255" s="6"/>
    </row>
    <row r="256" spans="2:8" ht="15">
      <c r="B256" s="6"/>
      <c r="C256" s="6"/>
      <c r="D256" s="6"/>
      <c r="E256" s="30"/>
      <c r="F256" s="6"/>
      <c r="G256" s="6"/>
      <c r="H256" s="6"/>
    </row>
    <row r="257" spans="2:8" ht="15">
      <c r="B257" s="6"/>
      <c r="C257" s="6"/>
      <c r="D257" s="6"/>
      <c r="E257" s="30"/>
      <c r="F257" s="6"/>
      <c r="G257" s="6"/>
      <c r="H257" s="6"/>
    </row>
    <row r="258" spans="2:8" ht="15">
      <c r="B258" s="6"/>
      <c r="C258" s="6"/>
      <c r="D258" s="6"/>
      <c r="E258" s="30"/>
      <c r="F258" s="6"/>
      <c r="G258" s="6"/>
      <c r="H258" s="6"/>
    </row>
    <row r="259" spans="2:8" ht="15">
      <c r="B259" s="6"/>
      <c r="C259" s="6"/>
      <c r="D259" s="6"/>
      <c r="E259" s="30"/>
      <c r="F259" s="6"/>
      <c r="G259" s="6"/>
      <c r="H259" s="6"/>
    </row>
    <row r="260" spans="2:8" ht="15">
      <c r="B260" s="6"/>
      <c r="C260" s="6"/>
      <c r="D260" s="6"/>
      <c r="E260" s="30"/>
      <c r="F260" s="6"/>
      <c r="G260" s="6"/>
      <c r="H260" s="6"/>
    </row>
    <row r="261" spans="2:8" ht="15">
      <c r="B261" s="6"/>
      <c r="C261" s="6"/>
      <c r="D261" s="6"/>
      <c r="E261" s="30"/>
      <c r="F261" s="6"/>
      <c r="G261" s="6"/>
      <c r="H261" s="6"/>
    </row>
    <row r="262" spans="2:8" ht="15">
      <c r="B262" s="6"/>
      <c r="C262" s="6"/>
      <c r="D262" s="6"/>
      <c r="E262" s="30"/>
      <c r="F262" s="6"/>
      <c r="G262" s="6"/>
      <c r="H262" s="6"/>
    </row>
    <row r="263" spans="2:8" ht="15">
      <c r="B263" s="6"/>
      <c r="C263" s="6"/>
      <c r="D263" s="6"/>
      <c r="E263" s="30"/>
      <c r="F263" s="6"/>
      <c r="G263" s="6"/>
      <c r="H263" s="6"/>
    </row>
    <row r="264" spans="2:8" ht="15">
      <c r="B264" s="6"/>
      <c r="C264" s="6"/>
      <c r="D264" s="6"/>
      <c r="E264" s="30"/>
      <c r="F264" s="6"/>
      <c r="G264" s="6"/>
      <c r="H264" s="6"/>
    </row>
    <row r="265" spans="2:8" ht="15">
      <c r="B265" s="6"/>
      <c r="C265" s="6"/>
      <c r="D265" s="6"/>
      <c r="E265" s="30"/>
      <c r="F265" s="6"/>
      <c r="G265" s="6"/>
      <c r="H265" s="6"/>
    </row>
    <row r="266" spans="2:8" ht="15">
      <c r="B266" s="6"/>
      <c r="C266" s="6"/>
      <c r="D266" s="6"/>
      <c r="E266" s="30"/>
      <c r="F266" s="6"/>
      <c r="G266" s="6"/>
      <c r="H266" s="6"/>
    </row>
    <row r="267" spans="2:8" ht="15">
      <c r="B267" s="6"/>
      <c r="C267" s="6"/>
      <c r="D267" s="6"/>
      <c r="E267" s="30"/>
      <c r="F267" s="6"/>
      <c r="G267" s="6"/>
      <c r="H267" s="6"/>
    </row>
    <row r="268" spans="2:8" ht="15">
      <c r="B268" s="6"/>
      <c r="C268" s="6"/>
      <c r="D268" s="6"/>
      <c r="E268" s="30"/>
      <c r="F268" s="6"/>
      <c r="G268" s="6"/>
      <c r="H268" s="6"/>
    </row>
    <row r="269" spans="2:8" ht="15">
      <c r="B269" s="6"/>
      <c r="C269" s="6"/>
      <c r="D269" s="6"/>
      <c r="E269" s="30"/>
      <c r="F269" s="6"/>
      <c r="G269" s="6"/>
      <c r="H269" s="6"/>
    </row>
    <row r="270" spans="2:8" ht="15">
      <c r="B270" s="6"/>
      <c r="C270" s="6"/>
      <c r="D270" s="6"/>
      <c r="E270" s="30"/>
      <c r="F270" s="6"/>
      <c r="G270" s="6"/>
      <c r="H270" s="6"/>
    </row>
    <row r="271" spans="2:8" ht="15">
      <c r="B271" s="6"/>
      <c r="C271" s="6"/>
      <c r="D271" s="6"/>
      <c r="E271" s="30"/>
      <c r="F271" s="6"/>
      <c r="G271" s="6"/>
      <c r="H271" s="6"/>
    </row>
    <row r="272" spans="2:8" ht="15">
      <c r="B272" s="6"/>
      <c r="C272" s="6"/>
      <c r="D272" s="6"/>
      <c r="E272" s="30"/>
      <c r="F272" s="6"/>
      <c r="G272" s="6"/>
      <c r="H272" s="6"/>
    </row>
    <row r="273" spans="2:8" ht="15">
      <c r="B273" s="6"/>
      <c r="C273" s="6"/>
      <c r="D273" s="6"/>
      <c r="E273" s="30"/>
      <c r="F273" s="6"/>
      <c r="G273" s="6"/>
      <c r="H273" s="6"/>
    </row>
    <row r="274" spans="2:8" ht="15">
      <c r="B274" s="6"/>
      <c r="C274" s="6"/>
      <c r="D274" s="6"/>
      <c r="E274" s="30"/>
      <c r="F274" s="6"/>
      <c r="G274" s="6"/>
      <c r="H274" s="6"/>
    </row>
    <row r="275" spans="2:8" ht="15">
      <c r="B275" s="6"/>
      <c r="C275" s="6"/>
      <c r="D275" s="6"/>
      <c r="E275" s="30"/>
      <c r="F275" s="6"/>
      <c r="G275" s="6"/>
      <c r="H275" s="6"/>
    </row>
    <row r="276" spans="2:8" ht="15">
      <c r="B276" s="6"/>
      <c r="C276" s="6"/>
      <c r="D276" s="6"/>
      <c r="E276" s="30"/>
      <c r="F276" s="6"/>
      <c r="G276" s="6"/>
      <c r="H276" s="6"/>
    </row>
    <row r="277" spans="2:8" ht="15">
      <c r="B277" s="6"/>
      <c r="C277" s="6"/>
      <c r="D277" s="6"/>
      <c r="E277" s="30"/>
      <c r="F277" s="6"/>
      <c r="G277" s="6"/>
      <c r="H277" s="6"/>
    </row>
    <row r="278" spans="2:8" ht="15">
      <c r="B278" s="6"/>
      <c r="C278" s="6"/>
      <c r="D278" s="6"/>
      <c r="E278" s="30"/>
      <c r="F278" s="6"/>
      <c r="G278" s="6"/>
      <c r="H278" s="6"/>
    </row>
    <row r="279" spans="2:8" ht="15">
      <c r="B279" s="6"/>
      <c r="C279" s="6"/>
      <c r="D279" s="6"/>
      <c r="E279" s="30"/>
      <c r="F279" s="6"/>
      <c r="G279" s="6"/>
      <c r="H279" s="6"/>
    </row>
    <row r="280" spans="2:8" ht="15">
      <c r="B280" s="6"/>
      <c r="C280" s="6"/>
      <c r="D280" s="6"/>
      <c r="E280" s="30"/>
      <c r="F280" s="6"/>
      <c r="G280" s="6"/>
      <c r="H280" s="6"/>
    </row>
    <row r="281" spans="2:8" ht="15">
      <c r="B281" s="6"/>
      <c r="C281" s="6"/>
      <c r="D281" s="6"/>
      <c r="E281" s="30"/>
      <c r="F281" s="6"/>
      <c r="G281" s="6"/>
      <c r="H281" s="6"/>
    </row>
    <row r="282" spans="2:8" ht="15">
      <c r="B282" s="6"/>
      <c r="C282" s="6"/>
      <c r="D282" s="6"/>
      <c r="E282" s="30"/>
      <c r="F282" s="6"/>
      <c r="G282" s="6"/>
      <c r="H282" s="6"/>
    </row>
    <row r="283" spans="2:8" ht="15">
      <c r="B283" s="6"/>
      <c r="C283" s="6"/>
      <c r="D283" s="6"/>
      <c r="E283" s="30"/>
      <c r="F283" s="6"/>
      <c r="G283" s="6"/>
      <c r="H283" s="6"/>
    </row>
    <row r="284" spans="2:8" ht="15">
      <c r="B284" s="6"/>
      <c r="C284" s="6"/>
      <c r="D284" s="6"/>
      <c r="E284" s="30"/>
      <c r="F284" s="6"/>
      <c r="G284" s="6"/>
      <c r="H284" s="6"/>
    </row>
    <row r="285" spans="2:8" ht="15">
      <c r="B285" s="6"/>
      <c r="C285" s="6"/>
      <c r="D285" s="6"/>
      <c r="E285" s="30"/>
      <c r="F285" s="6"/>
      <c r="G285" s="6"/>
      <c r="H285" s="6"/>
    </row>
    <row r="286" spans="2:8" ht="15">
      <c r="B286" s="6"/>
      <c r="C286" s="6"/>
      <c r="D286" s="6"/>
      <c r="E286" s="30"/>
      <c r="F286" s="6"/>
      <c r="G286" s="6"/>
      <c r="H286" s="6"/>
    </row>
    <row r="287" spans="2:8" ht="15">
      <c r="B287" s="6"/>
      <c r="C287" s="6"/>
      <c r="D287" s="6"/>
      <c r="E287" s="30"/>
      <c r="F287" s="6"/>
      <c r="G287" s="6"/>
      <c r="H287" s="6"/>
    </row>
    <row r="288" spans="2:8" ht="15">
      <c r="B288" s="6"/>
      <c r="C288" s="6"/>
      <c r="D288" s="6"/>
      <c r="E288" s="30"/>
      <c r="F288" s="6"/>
      <c r="G288" s="6"/>
      <c r="H288" s="6"/>
    </row>
    <row r="289" spans="2:8" ht="15">
      <c r="B289" s="6"/>
      <c r="C289" s="6"/>
      <c r="D289" s="6"/>
      <c r="E289" s="30"/>
      <c r="F289" s="6"/>
      <c r="G289" s="6"/>
      <c r="H289" s="6"/>
    </row>
    <row r="290" spans="2:8" ht="15">
      <c r="B290" s="6"/>
      <c r="C290" s="6"/>
      <c r="D290" s="6"/>
      <c r="E290" s="30"/>
      <c r="F290" s="6"/>
      <c r="G290" s="6"/>
      <c r="H290" s="6"/>
    </row>
    <row r="291" spans="2:8" ht="15">
      <c r="B291" s="6"/>
      <c r="C291" s="6"/>
      <c r="D291" s="6"/>
      <c r="E291" s="30"/>
      <c r="F291" s="6"/>
      <c r="G291" s="6"/>
      <c r="H291" s="6"/>
    </row>
    <row r="292" spans="2:8" ht="15">
      <c r="B292" s="6"/>
      <c r="C292" s="6"/>
      <c r="D292" s="6"/>
      <c r="E292" s="30"/>
      <c r="F292" s="6"/>
      <c r="G292" s="6"/>
      <c r="H292" s="6"/>
    </row>
    <row r="293" spans="2:8" ht="15">
      <c r="B293" s="6"/>
      <c r="C293" s="6"/>
      <c r="D293" s="6"/>
      <c r="E293" s="30"/>
      <c r="F293" s="6"/>
      <c r="G293" s="6"/>
      <c r="H293" s="6"/>
    </row>
    <row r="294" spans="2:8" ht="15">
      <c r="B294" s="6"/>
      <c r="C294" s="6"/>
      <c r="D294" s="6"/>
      <c r="E294" s="30"/>
      <c r="F294" s="6"/>
      <c r="G294" s="6"/>
      <c r="H294" s="6"/>
    </row>
    <row r="295" spans="2:8" ht="15">
      <c r="B295" s="6"/>
      <c r="C295" s="6"/>
      <c r="D295" s="6"/>
      <c r="E295" s="30"/>
      <c r="F295" s="6"/>
      <c r="G295" s="6"/>
      <c r="H295" s="6"/>
    </row>
    <row r="296" spans="2:8" ht="15">
      <c r="B296" s="6"/>
      <c r="C296" s="6"/>
      <c r="D296" s="6"/>
      <c r="E296" s="30"/>
      <c r="F296" s="6"/>
      <c r="G296" s="6"/>
      <c r="H296" s="6"/>
    </row>
    <row r="297" spans="2:8" ht="15">
      <c r="B297" s="6"/>
      <c r="C297" s="6"/>
      <c r="D297" s="6"/>
      <c r="E297" s="30"/>
      <c r="F297" s="6"/>
      <c r="G297" s="6"/>
      <c r="H297" s="6"/>
    </row>
    <row r="298" spans="2:8" ht="15">
      <c r="B298" s="6"/>
      <c r="C298" s="6"/>
      <c r="D298" s="6"/>
      <c r="E298" s="30"/>
      <c r="F298" s="6"/>
      <c r="G298" s="6"/>
      <c r="H298" s="6"/>
    </row>
    <row r="299" spans="2:8" ht="15">
      <c r="B299" s="6"/>
      <c r="C299" s="6"/>
      <c r="D299" s="6"/>
      <c r="E299" s="30"/>
      <c r="F299" s="6"/>
      <c r="G299" s="6"/>
      <c r="H299" s="6"/>
    </row>
    <row r="300" spans="2:8" ht="15">
      <c r="B300" s="6"/>
      <c r="C300" s="6"/>
      <c r="D300" s="6"/>
      <c r="E300" s="30"/>
      <c r="F300" s="6"/>
      <c r="G300" s="6"/>
      <c r="H300" s="6"/>
    </row>
    <row r="301" spans="2:8" ht="15">
      <c r="B301" s="6"/>
      <c r="C301" s="6"/>
      <c r="D301" s="6"/>
      <c r="E301" s="30"/>
      <c r="F301" s="6"/>
      <c r="G301" s="6"/>
      <c r="H301" s="6"/>
    </row>
    <row r="302" spans="2:8" ht="15">
      <c r="B302" s="6"/>
      <c r="C302" s="6"/>
      <c r="D302" s="6"/>
      <c r="E302" s="30"/>
      <c r="F302" s="6"/>
      <c r="G302" s="6"/>
      <c r="H302" s="6"/>
    </row>
    <row r="303" spans="2:8" ht="15">
      <c r="B303" s="6"/>
      <c r="C303" s="6"/>
      <c r="D303" s="6"/>
      <c r="E303" s="30"/>
      <c r="F303" s="6"/>
      <c r="G303" s="6"/>
      <c r="H303" s="6"/>
    </row>
    <row r="304" spans="2:8" ht="15">
      <c r="B304" s="6"/>
      <c r="C304" s="6"/>
      <c r="D304" s="6"/>
      <c r="E304" s="30"/>
      <c r="F304" s="6"/>
      <c r="G304" s="6"/>
      <c r="H304" s="6"/>
    </row>
    <row r="305" spans="2:8" ht="15">
      <c r="B305" s="6"/>
      <c r="C305" s="6"/>
      <c r="D305" s="6"/>
      <c r="E305" s="30"/>
      <c r="F305" s="6"/>
      <c r="G305" s="6"/>
      <c r="H305" s="6"/>
    </row>
    <row r="306" spans="2:8" ht="15">
      <c r="B306" s="6"/>
      <c r="C306" s="6"/>
      <c r="D306" s="6"/>
      <c r="E306" s="30"/>
      <c r="F306" s="6"/>
      <c r="G306" s="6"/>
      <c r="H306" s="6"/>
    </row>
    <row r="307" spans="2:8" ht="15">
      <c r="B307" s="6"/>
      <c r="C307" s="6"/>
      <c r="D307" s="6"/>
      <c r="E307" s="30"/>
      <c r="F307" s="6"/>
      <c r="G307" s="6"/>
      <c r="H307" s="6"/>
    </row>
    <row r="308" spans="2:8" ht="15">
      <c r="B308" s="6"/>
      <c r="C308" s="6"/>
      <c r="D308" s="6"/>
      <c r="E308" s="30"/>
      <c r="F308" s="6"/>
      <c r="G308" s="6"/>
      <c r="H308" s="6"/>
    </row>
    <row r="309" spans="2:8" ht="15">
      <c r="B309" s="6"/>
      <c r="C309" s="6"/>
      <c r="D309" s="6"/>
      <c r="E309" s="30"/>
      <c r="F309" s="6"/>
      <c r="G309" s="6"/>
      <c r="H309" s="6"/>
    </row>
    <row r="310" spans="2:8" ht="15">
      <c r="B310" s="6"/>
      <c r="C310" s="6"/>
      <c r="D310" s="6"/>
      <c r="E310" s="30"/>
      <c r="F310" s="6"/>
      <c r="G310" s="6"/>
      <c r="H310" s="6"/>
    </row>
    <row r="311" spans="2:8" ht="15">
      <c r="B311" s="6"/>
      <c r="C311" s="6"/>
      <c r="D311" s="6"/>
      <c r="E311" s="30"/>
      <c r="F311" s="6"/>
      <c r="G311" s="6"/>
      <c r="H311" s="6"/>
    </row>
    <row r="312" spans="2:8" ht="15">
      <c r="B312" s="6"/>
      <c r="C312" s="6"/>
      <c r="D312" s="6"/>
      <c r="E312" s="30"/>
      <c r="F312" s="6"/>
      <c r="G312" s="6"/>
      <c r="H312" s="6"/>
    </row>
    <row r="313" spans="2:8" ht="15">
      <c r="B313" s="6"/>
      <c r="C313" s="6"/>
      <c r="D313" s="6"/>
      <c r="E313" s="30"/>
      <c r="F313" s="6"/>
      <c r="G313" s="6"/>
      <c r="H313" s="6"/>
    </row>
    <row r="314" spans="2:8" ht="15">
      <c r="B314" s="6"/>
      <c r="C314" s="6"/>
      <c r="D314" s="6"/>
      <c r="E314" s="30"/>
      <c r="F314" s="6"/>
      <c r="G314" s="6"/>
      <c r="H314" s="6"/>
    </row>
    <row r="315" spans="2:8" ht="15">
      <c r="B315" s="6"/>
      <c r="C315" s="6"/>
      <c r="D315" s="6"/>
      <c r="E315" s="30"/>
      <c r="F315" s="6"/>
      <c r="G315" s="6"/>
      <c r="H315" s="6"/>
    </row>
    <row r="316" spans="2:8" ht="15">
      <c r="B316" s="6"/>
      <c r="C316" s="6"/>
      <c r="D316" s="6"/>
      <c r="E316" s="30"/>
      <c r="F316" s="6"/>
      <c r="G316" s="6"/>
      <c r="H316" s="6"/>
    </row>
    <row r="317" spans="2:8" ht="15">
      <c r="B317" s="6"/>
      <c r="C317" s="6"/>
      <c r="D317" s="6"/>
      <c r="E317" s="30"/>
      <c r="F317" s="6"/>
      <c r="G317" s="6"/>
      <c r="H317" s="6"/>
    </row>
    <row r="318" spans="2:8" ht="15">
      <c r="B318" s="6"/>
      <c r="C318" s="6"/>
      <c r="D318" s="6"/>
      <c r="E318" s="30"/>
      <c r="F318" s="6"/>
      <c r="G318" s="6"/>
      <c r="H318" s="6"/>
    </row>
    <row r="319" spans="2:8" ht="15">
      <c r="B319" s="6"/>
      <c r="C319" s="6"/>
      <c r="D319" s="6"/>
      <c r="E319" s="30"/>
      <c r="F319" s="6"/>
      <c r="G319" s="6"/>
      <c r="H319" s="6"/>
    </row>
    <row r="320" spans="2:8" ht="15">
      <c r="B320" s="6"/>
      <c r="C320" s="6"/>
      <c r="D320" s="6"/>
      <c r="E320" s="30"/>
      <c r="F320" s="6"/>
      <c r="G320" s="6"/>
      <c r="H320" s="6"/>
    </row>
    <row r="321" spans="2:8" ht="15">
      <c r="B321" s="6"/>
      <c r="C321" s="6"/>
      <c r="D321" s="6"/>
      <c r="E321" s="30"/>
      <c r="F321" s="6"/>
      <c r="G321" s="6"/>
      <c r="H321" s="6"/>
    </row>
    <row r="322" spans="2:8" ht="15">
      <c r="B322" s="6"/>
      <c r="C322" s="6"/>
      <c r="D322" s="6"/>
      <c r="E322" s="30"/>
      <c r="F322" s="6"/>
      <c r="G322" s="6"/>
      <c r="H322" s="6"/>
    </row>
    <row r="323" spans="2:8" ht="15">
      <c r="B323" s="6"/>
      <c r="C323" s="6"/>
      <c r="D323" s="6"/>
      <c r="E323" s="30"/>
      <c r="F323" s="6"/>
      <c r="G323" s="6"/>
      <c r="H323" s="6"/>
    </row>
    <row r="324" spans="2:8" ht="15">
      <c r="B324" s="6"/>
      <c r="C324" s="6"/>
      <c r="D324" s="6"/>
      <c r="E324" s="30"/>
      <c r="F324" s="6"/>
      <c r="G324" s="6"/>
      <c r="H324" s="6"/>
    </row>
    <row r="325" spans="2:8" ht="15">
      <c r="B325" s="6"/>
      <c r="C325" s="6"/>
      <c r="D325" s="6"/>
      <c r="E325" s="30"/>
      <c r="F325" s="6"/>
      <c r="G325" s="6"/>
      <c r="H325" s="6"/>
    </row>
    <row r="326" spans="2:8" ht="15">
      <c r="B326" s="6"/>
      <c r="C326" s="6"/>
      <c r="D326" s="6"/>
      <c r="E326" s="30"/>
      <c r="F326" s="6"/>
      <c r="G326" s="6"/>
      <c r="H326" s="6"/>
    </row>
    <row r="327" spans="2:8" ht="15">
      <c r="B327" s="6"/>
      <c r="C327" s="6"/>
      <c r="D327" s="6"/>
      <c r="E327" s="30"/>
      <c r="F327" s="6"/>
      <c r="G327" s="6"/>
      <c r="H327" s="6"/>
    </row>
    <row r="328" spans="2:8" ht="15">
      <c r="B328" s="6"/>
      <c r="C328" s="6"/>
      <c r="D328" s="6"/>
      <c r="E328" s="30"/>
      <c r="F328" s="6"/>
      <c r="G328" s="6"/>
      <c r="H328" s="6"/>
    </row>
    <row r="329" spans="2:8" ht="15">
      <c r="B329" s="6"/>
      <c r="C329" s="6"/>
      <c r="D329" s="6"/>
      <c r="E329" s="30"/>
      <c r="F329" s="6"/>
      <c r="G329" s="6"/>
      <c r="H329" s="6"/>
    </row>
    <row r="330" spans="2:8" ht="15">
      <c r="B330" s="6"/>
      <c r="C330" s="6"/>
      <c r="D330" s="6"/>
      <c r="E330" s="30"/>
      <c r="F330" s="6"/>
      <c r="G330" s="6"/>
      <c r="H330" s="6"/>
    </row>
    <row r="331" spans="2:8" ht="15">
      <c r="B331" s="6"/>
      <c r="C331" s="6"/>
      <c r="D331" s="6"/>
      <c r="E331" s="30"/>
      <c r="F331" s="6"/>
      <c r="G331" s="6"/>
      <c r="H331" s="6"/>
    </row>
    <row r="332" spans="2:8" ht="15">
      <c r="B332" s="6"/>
      <c r="C332" s="6"/>
      <c r="D332" s="6"/>
      <c r="E332" s="30"/>
      <c r="F332" s="6"/>
      <c r="G332" s="6"/>
      <c r="H332" s="6"/>
    </row>
    <row r="333" spans="2:8" ht="15">
      <c r="B333" s="6"/>
      <c r="C333" s="6"/>
      <c r="D333" s="6"/>
      <c r="E333" s="30"/>
      <c r="F333" s="6"/>
      <c r="G333" s="6"/>
      <c r="H333" s="6"/>
    </row>
    <row r="334" spans="2:8" ht="15">
      <c r="B334" s="6"/>
      <c r="C334" s="6"/>
      <c r="D334" s="6"/>
      <c r="E334" s="30"/>
      <c r="F334" s="6"/>
      <c r="G334" s="6"/>
      <c r="H334" s="6"/>
    </row>
    <row r="335" spans="2:8" ht="15">
      <c r="B335" s="6"/>
      <c r="C335" s="6"/>
      <c r="D335" s="6"/>
      <c r="E335" s="30"/>
      <c r="F335" s="6"/>
      <c r="G335" s="6"/>
      <c r="H335" s="6"/>
    </row>
    <row r="336" spans="2:8" ht="15">
      <c r="B336" s="6"/>
      <c r="C336" s="6"/>
      <c r="D336" s="6"/>
      <c r="E336" s="30"/>
      <c r="F336" s="6"/>
      <c r="G336" s="6"/>
      <c r="H336" s="6"/>
    </row>
    <row r="337" spans="2:8" ht="15">
      <c r="B337" s="6"/>
      <c r="C337" s="6"/>
      <c r="D337" s="6"/>
      <c r="E337" s="30"/>
      <c r="F337" s="6"/>
      <c r="G337" s="6"/>
      <c r="H337" s="6"/>
    </row>
    <row r="338" spans="2:8" ht="15">
      <c r="B338" s="6"/>
      <c r="C338" s="6"/>
      <c r="D338" s="6"/>
      <c r="E338" s="30"/>
      <c r="F338" s="6"/>
      <c r="G338" s="6"/>
      <c r="H338" s="6"/>
    </row>
    <row r="339" spans="2:8" ht="15">
      <c r="B339" s="6"/>
      <c r="C339" s="6"/>
      <c r="D339" s="6"/>
      <c r="E339" s="30"/>
      <c r="F339" s="6"/>
      <c r="G339" s="6"/>
      <c r="H339" s="6"/>
    </row>
    <row r="340" spans="2:8" ht="15">
      <c r="B340" s="6"/>
      <c r="C340" s="6"/>
      <c r="D340" s="6"/>
      <c r="E340" s="30"/>
      <c r="F340" s="6"/>
      <c r="G340" s="6"/>
      <c r="H340" s="6"/>
    </row>
    <row r="341" spans="2:8" ht="15">
      <c r="B341" s="6"/>
      <c r="C341" s="6"/>
      <c r="D341" s="6"/>
      <c r="E341" s="30"/>
      <c r="F341" s="6"/>
      <c r="G341" s="6"/>
      <c r="H341" s="6"/>
    </row>
    <row r="342" spans="2:8" ht="15">
      <c r="B342" s="6"/>
      <c r="C342" s="6"/>
      <c r="D342" s="6"/>
      <c r="E342" s="30"/>
      <c r="F342" s="6"/>
      <c r="G342" s="6"/>
      <c r="H342" s="6"/>
    </row>
    <row r="343" spans="2:8" ht="15">
      <c r="B343" s="6"/>
      <c r="C343" s="6"/>
      <c r="D343" s="6"/>
      <c r="E343" s="30"/>
      <c r="F343" s="6"/>
      <c r="G343" s="6"/>
      <c r="H343" s="6"/>
    </row>
    <row r="344" spans="2:8" ht="15">
      <c r="B344" s="6"/>
      <c r="C344" s="6"/>
      <c r="D344" s="6"/>
      <c r="E344" s="30"/>
      <c r="F344" s="6"/>
      <c r="G344" s="6"/>
      <c r="H344" s="6"/>
    </row>
    <row r="345" spans="2:8" ht="15">
      <c r="B345" s="6"/>
      <c r="C345" s="6"/>
      <c r="D345" s="6"/>
      <c r="E345" s="30"/>
      <c r="F345" s="6"/>
      <c r="G345" s="6"/>
      <c r="H345" s="6"/>
    </row>
    <row r="346" spans="2:8" ht="15">
      <c r="B346" s="6"/>
      <c r="C346" s="6"/>
      <c r="D346" s="6"/>
      <c r="E346" s="30"/>
      <c r="F346" s="6"/>
      <c r="G346" s="6"/>
      <c r="H346" s="6"/>
    </row>
    <row r="347" spans="2:8" ht="15">
      <c r="B347" s="6"/>
      <c r="C347" s="6"/>
      <c r="D347" s="6"/>
      <c r="E347" s="30"/>
      <c r="F347" s="6"/>
      <c r="G347" s="6"/>
      <c r="H347" s="6"/>
    </row>
    <row r="348" spans="2:8" ht="15">
      <c r="B348" s="6"/>
      <c r="C348" s="6"/>
      <c r="D348" s="6"/>
      <c r="E348" s="30"/>
      <c r="F348" s="6"/>
      <c r="G348" s="6"/>
      <c r="H348" s="6"/>
    </row>
    <row r="349" spans="2:8" ht="15">
      <c r="B349" s="6"/>
      <c r="C349" s="6"/>
      <c r="D349" s="6"/>
      <c r="E349" s="30"/>
      <c r="F349" s="6"/>
      <c r="G349" s="6"/>
      <c r="H349" s="6"/>
    </row>
    <row r="350" spans="2:8" ht="15">
      <c r="B350" s="6"/>
      <c r="C350" s="6"/>
      <c r="D350" s="6"/>
      <c r="E350" s="30"/>
      <c r="F350" s="6"/>
      <c r="G350" s="6"/>
      <c r="H350" s="6"/>
    </row>
    <row r="351" spans="2:8" ht="15">
      <c r="B351" s="6"/>
      <c r="C351" s="6"/>
      <c r="D351" s="6"/>
      <c r="E351" s="30"/>
      <c r="F351" s="6"/>
      <c r="G351" s="6"/>
      <c r="H351" s="6"/>
    </row>
    <row r="352" spans="2:8" ht="15">
      <c r="B352" s="6"/>
      <c r="C352" s="6"/>
      <c r="D352" s="6"/>
      <c r="E352" s="30"/>
      <c r="F352" s="6"/>
      <c r="G352" s="6"/>
      <c r="H352" s="6"/>
    </row>
    <row r="353" spans="2:8" ht="15">
      <c r="B353" s="6"/>
      <c r="C353" s="6"/>
      <c r="D353" s="6"/>
      <c r="E353" s="30"/>
      <c r="F353" s="6"/>
      <c r="G353" s="6"/>
      <c r="H353" s="6"/>
    </row>
    <row r="354" spans="2:8" ht="15">
      <c r="B354" s="6"/>
      <c r="C354" s="6"/>
      <c r="D354" s="6"/>
      <c r="E354" s="30"/>
      <c r="F354" s="6"/>
      <c r="G354" s="6"/>
      <c r="H354" s="6"/>
    </row>
    <row r="355" spans="2:8" ht="15">
      <c r="B355" s="6"/>
      <c r="C355" s="6"/>
      <c r="D355" s="6"/>
      <c r="E355" s="30"/>
      <c r="F355" s="6"/>
      <c r="G355" s="6"/>
      <c r="H355" s="6"/>
    </row>
    <row r="356" spans="2:8" ht="15">
      <c r="B356" s="6"/>
      <c r="C356" s="6"/>
      <c r="D356" s="6"/>
      <c r="E356" s="30"/>
      <c r="F356" s="6"/>
      <c r="G356" s="6"/>
      <c r="H356" s="6"/>
    </row>
    <row r="357" spans="2:8" ht="15">
      <c r="B357" s="6"/>
      <c r="C357" s="6"/>
      <c r="D357" s="6"/>
      <c r="E357" s="30"/>
      <c r="F357" s="6"/>
      <c r="G357" s="6"/>
      <c r="H357" s="6"/>
    </row>
    <row r="358" spans="2:8" ht="15">
      <c r="B358" s="6"/>
      <c r="C358" s="6"/>
      <c r="D358" s="6"/>
      <c r="E358" s="30"/>
      <c r="F358" s="6"/>
      <c r="G358" s="6"/>
      <c r="H358" s="6"/>
    </row>
    <row r="359" spans="2:8" ht="15">
      <c r="B359" s="6"/>
      <c r="C359" s="6"/>
      <c r="D359" s="6"/>
      <c r="E359" s="30"/>
      <c r="F359" s="6"/>
      <c r="G359" s="6"/>
      <c r="H359" s="6"/>
    </row>
    <row r="360" spans="2:8" ht="15">
      <c r="B360" s="6"/>
      <c r="C360" s="6"/>
      <c r="D360" s="6"/>
      <c r="E360" s="30"/>
      <c r="F360" s="6"/>
      <c r="G360" s="6"/>
      <c r="H360" s="6"/>
    </row>
    <row r="361" spans="2:8" ht="15">
      <c r="B361" s="6"/>
      <c r="C361" s="6"/>
      <c r="D361" s="6"/>
      <c r="E361" s="30"/>
      <c r="F361" s="6"/>
      <c r="G361" s="6"/>
      <c r="H361" s="6"/>
    </row>
    <row r="362" spans="2:8" ht="15">
      <c r="B362" s="6"/>
      <c r="C362" s="6"/>
      <c r="D362" s="6"/>
      <c r="E362" s="30"/>
      <c r="F362" s="6"/>
      <c r="G362" s="6"/>
      <c r="H362" s="6"/>
    </row>
    <row r="363" spans="2:8" ht="15">
      <c r="B363" s="6"/>
      <c r="C363" s="6"/>
      <c r="D363" s="6"/>
      <c r="E363" s="30"/>
      <c r="F363" s="6"/>
      <c r="G363" s="6"/>
      <c r="H363" s="6"/>
    </row>
    <row r="364" spans="2:8" ht="15">
      <c r="B364" s="6"/>
      <c r="C364" s="6"/>
      <c r="D364" s="6"/>
      <c r="E364" s="30"/>
      <c r="F364" s="6"/>
      <c r="G364" s="6"/>
      <c r="H364" s="6"/>
    </row>
    <row r="365" spans="2:8" ht="15">
      <c r="B365" s="6"/>
      <c r="C365" s="6"/>
      <c r="D365" s="6"/>
      <c r="E365" s="30"/>
      <c r="F365" s="6"/>
      <c r="G365" s="6"/>
      <c r="H365" s="6"/>
    </row>
    <row r="366" spans="2:8" ht="15">
      <c r="B366" s="6"/>
      <c r="C366" s="6"/>
      <c r="D366" s="6"/>
      <c r="E366" s="30"/>
      <c r="F366" s="6"/>
      <c r="G366" s="6"/>
      <c r="H366" s="6"/>
    </row>
    <row r="367" spans="2:8" ht="15">
      <c r="B367" s="6"/>
      <c r="C367" s="6"/>
      <c r="D367" s="6"/>
      <c r="E367" s="30"/>
      <c r="F367" s="6"/>
      <c r="G367" s="6"/>
      <c r="H367" s="6"/>
    </row>
    <row r="368" spans="2:8" ht="15">
      <c r="B368" s="6"/>
      <c r="C368" s="6"/>
      <c r="D368" s="6"/>
      <c r="E368" s="30"/>
      <c r="F368" s="6"/>
      <c r="G368" s="6"/>
      <c r="H368" s="6"/>
    </row>
    <row r="369" spans="2:8" ht="15">
      <c r="B369" s="6"/>
      <c r="C369" s="6"/>
      <c r="D369" s="6"/>
      <c r="E369" s="30"/>
      <c r="F369" s="6"/>
      <c r="G369" s="6"/>
      <c r="H369" s="6"/>
    </row>
    <row r="370" spans="2:8" ht="15">
      <c r="B370" s="6"/>
      <c r="C370" s="6"/>
      <c r="D370" s="6"/>
      <c r="E370" s="30"/>
      <c r="F370" s="6"/>
      <c r="G370" s="6"/>
      <c r="H370" s="6"/>
    </row>
    <row r="371" spans="2:8" ht="15">
      <c r="B371" s="6"/>
      <c r="C371" s="6"/>
      <c r="D371" s="6"/>
      <c r="E371" s="30"/>
      <c r="F371" s="6"/>
      <c r="G371" s="6"/>
      <c r="H371" s="6"/>
    </row>
    <row r="372" spans="2:8" ht="15">
      <c r="B372" s="6"/>
      <c r="C372" s="6"/>
      <c r="D372" s="6"/>
      <c r="E372" s="30"/>
      <c r="F372" s="6"/>
      <c r="G372" s="6"/>
      <c r="H372" s="6"/>
    </row>
    <row r="373" spans="2:8" ht="15">
      <c r="B373" s="6"/>
      <c r="C373" s="6"/>
      <c r="D373" s="6"/>
      <c r="E373" s="30"/>
      <c r="F373" s="6"/>
      <c r="G373" s="6"/>
      <c r="H373" s="6"/>
    </row>
    <row r="374" spans="2:8" ht="15">
      <c r="B374" s="6"/>
      <c r="C374" s="6"/>
      <c r="D374" s="6"/>
      <c r="E374" s="30"/>
      <c r="F374" s="6"/>
      <c r="G374" s="6"/>
      <c r="H374" s="6"/>
    </row>
    <row r="375" spans="2:8" ht="15">
      <c r="B375" s="6"/>
      <c r="C375" s="6"/>
      <c r="D375" s="6"/>
      <c r="E375" s="30"/>
      <c r="F375" s="6"/>
      <c r="G375" s="6"/>
      <c r="H375" s="6"/>
    </row>
    <row r="376" spans="2:8" ht="15">
      <c r="B376" s="6"/>
      <c r="C376" s="6"/>
      <c r="D376" s="6"/>
      <c r="E376" s="30"/>
      <c r="F376" s="6"/>
      <c r="G376" s="6"/>
      <c r="H376" s="6"/>
    </row>
    <row r="377" spans="2:8" ht="15">
      <c r="B377" s="6"/>
      <c r="C377" s="6"/>
      <c r="D377" s="6"/>
      <c r="E377" s="30"/>
      <c r="F377" s="6"/>
      <c r="G377" s="6"/>
      <c r="H377" s="6"/>
    </row>
    <row r="378" spans="2:8" ht="15">
      <c r="B378" s="6"/>
      <c r="C378" s="6"/>
      <c r="D378" s="6"/>
      <c r="E378" s="30"/>
      <c r="F378" s="6"/>
      <c r="G378" s="6"/>
      <c r="H378" s="6"/>
    </row>
    <row r="379" spans="2:8" ht="15">
      <c r="B379" s="6"/>
      <c r="C379" s="6"/>
      <c r="D379" s="6"/>
      <c r="E379" s="30"/>
      <c r="F379" s="6"/>
      <c r="G379" s="6"/>
      <c r="H379" s="6"/>
    </row>
    <row r="380" spans="2:8" ht="15">
      <c r="B380" s="6"/>
      <c r="C380" s="6"/>
      <c r="D380" s="6"/>
      <c r="E380" s="30"/>
      <c r="F380" s="6"/>
      <c r="G380" s="6"/>
      <c r="H380" s="6"/>
    </row>
    <row r="381" spans="2:8" ht="15">
      <c r="B381" s="6"/>
      <c r="C381" s="6"/>
      <c r="D381" s="6"/>
      <c r="E381" s="30"/>
      <c r="F381" s="6"/>
      <c r="G381" s="6"/>
      <c r="H381" s="6"/>
    </row>
    <row r="382" spans="2:8" ht="15">
      <c r="B382" s="6"/>
      <c r="C382" s="6"/>
      <c r="D382" s="6"/>
      <c r="E382" s="30"/>
      <c r="F382" s="6"/>
      <c r="G382" s="6"/>
      <c r="H382" s="6"/>
    </row>
    <row r="383" spans="2:8" ht="15">
      <c r="B383" s="6"/>
      <c r="C383" s="6"/>
      <c r="D383" s="6"/>
      <c r="E383" s="30"/>
      <c r="F383" s="6"/>
      <c r="G383" s="6"/>
      <c r="H383" s="6"/>
    </row>
    <row r="384" spans="2:8" ht="15">
      <c r="B384" s="6"/>
      <c r="C384" s="6"/>
      <c r="D384" s="6"/>
      <c r="E384" s="30"/>
      <c r="F384" s="6"/>
      <c r="G384" s="6"/>
      <c r="H384" s="6"/>
    </row>
    <row r="385" spans="2:8" ht="15">
      <c r="B385" s="6"/>
      <c r="C385" s="6"/>
      <c r="D385" s="6"/>
      <c r="E385" s="30"/>
      <c r="F385" s="6"/>
      <c r="G385" s="6"/>
      <c r="H385" s="6"/>
    </row>
    <row r="386" spans="2:8" ht="15">
      <c r="B386" s="6"/>
      <c r="C386" s="6"/>
      <c r="D386" s="6"/>
      <c r="E386" s="30"/>
      <c r="F386" s="6"/>
      <c r="G386" s="6"/>
      <c r="H386" s="6"/>
    </row>
    <row r="387" spans="2:8" ht="15">
      <c r="B387" s="6"/>
      <c r="C387" s="6"/>
      <c r="D387" s="6"/>
      <c r="E387" s="30"/>
      <c r="F387" s="6"/>
      <c r="G387" s="6"/>
      <c r="H387" s="6"/>
    </row>
    <row r="388" spans="2:8" ht="15">
      <c r="B388" s="6"/>
      <c r="C388" s="6"/>
      <c r="D388" s="6"/>
      <c r="E388" s="30"/>
      <c r="F388" s="6"/>
      <c r="G388" s="6"/>
      <c r="H388" s="6"/>
    </row>
    <row r="389" spans="2:8" ht="15">
      <c r="B389" s="6"/>
      <c r="C389" s="6"/>
      <c r="D389" s="6"/>
      <c r="E389" s="30"/>
      <c r="F389" s="6"/>
      <c r="G389" s="6"/>
      <c r="H389" s="6"/>
    </row>
    <row r="390" spans="2:8" ht="15">
      <c r="B390" s="6"/>
      <c r="C390" s="6"/>
      <c r="D390" s="6"/>
      <c r="E390" s="30"/>
      <c r="F390" s="6"/>
      <c r="G390" s="6"/>
      <c r="H390" s="6"/>
    </row>
    <row r="391" spans="2:8" ht="15">
      <c r="B391" s="6"/>
      <c r="C391" s="6"/>
      <c r="D391" s="6"/>
      <c r="E391" s="30"/>
      <c r="F391" s="6"/>
      <c r="G391" s="6"/>
      <c r="H391" s="6"/>
    </row>
    <row r="392" spans="2:8" ht="15">
      <c r="B392" s="6"/>
      <c r="C392" s="6"/>
      <c r="D392" s="6"/>
      <c r="E392" s="30"/>
      <c r="F392" s="6"/>
      <c r="G392" s="6"/>
      <c r="H392" s="6"/>
    </row>
    <row r="393" spans="2:8" ht="15">
      <c r="B393" s="6"/>
      <c r="C393" s="6"/>
      <c r="D393" s="6"/>
      <c r="E393" s="30"/>
      <c r="F393" s="6"/>
      <c r="G393" s="6"/>
      <c r="H393" s="6"/>
    </row>
    <row r="394" spans="2:8" ht="15">
      <c r="B394" s="6"/>
      <c r="C394" s="6"/>
      <c r="D394" s="6"/>
      <c r="E394" s="30"/>
      <c r="F394" s="6"/>
      <c r="G394" s="6"/>
      <c r="H394" s="6"/>
    </row>
    <row r="395" spans="2:8" ht="15">
      <c r="B395" s="6"/>
      <c r="C395" s="6"/>
      <c r="D395" s="6"/>
      <c r="E395" s="30"/>
      <c r="F395" s="6"/>
      <c r="G395" s="6"/>
      <c r="H395" s="6"/>
    </row>
    <row r="396" spans="2:8" ht="15">
      <c r="B396" s="6"/>
      <c r="C396" s="6"/>
      <c r="D396" s="6"/>
      <c r="E396" s="30"/>
      <c r="F396" s="6"/>
      <c r="G396" s="6"/>
      <c r="H396" s="6"/>
    </row>
    <row r="397" spans="2:8" ht="15">
      <c r="B397" s="6"/>
      <c r="C397" s="6"/>
      <c r="D397" s="6"/>
      <c r="E397" s="30"/>
      <c r="F397" s="6"/>
      <c r="G397" s="6"/>
      <c r="H397" s="6"/>
    </row>
    <row r="398" spans="2:8" ht="15">
      <c r="B398" s="6"/>
      <c r="C398" s="6"/>
      <c r="D398" s="6"/>
      <c r="E398" s="30"/>
      <c r="F398" s="6"/>
      <c r="G398" s="6"/>
      <c r="H398" s="6"/>
    </row>
    <row r="399" spans="2:8" ht="15">
      <c r="B399" s="6"/>
      <c r="C399" s="6"/>
      <c r="D399" s="6"/>
      <c r="E399" s="30"/>
      <c r="F399" s="6"/>
      <c r="G399" s="6"/>
      <c r="H399" s="6"/>
    </row>
    <row r="400" spans="2:8" ht="15">
      <c r="B400" s="6"/>
      <c r="C400" s="6"/>
      <c r="D400" s="6"/>
      <c r="E400" s="30"/>
      <c r="F400" s="6"/>
      <c r="G400" s="6"/>
      <c r="H400" s="6"/>
    </row>
    <row r="401" spans="2:8" ht="15">
      <c r="B401" s="6"/>
      <c r="C401" s="6"/>
      <c r="D401" s="6"/>
      <c r="E401" s="30"/>
      <c r="F401" s="6"/>
      <c r="G401" s="6"/>
      <c r="H401" s="6"/>
    </row>
    <row r="402" spans="2:8" ht="15">
      <c r="B402" s="6"/>
      <c r="C402" s="6"/>
      <c r="D402" s="6"/>
      <c r="E402" s="30"/>
      <c r="F402" s="6"/>
      <c r="G402" s="6"/>
      <c r="H402" s="6"/>
    </row>
    <row r="403" spans="2:8" ht="15">
      <c r="B403" s="6"/>
      <c r="C403" s="6"/>
      <c r="D403" s="6"/>
      <c r="E403" s="30"/>
      <c r="F403" s="6"/>
      <c r="G403" s="6"/>
      <c r="H403" s="6"/>
    </row>
    <row r="404" spans="2:8" ht="15">
      <c r="B404" s="6"/>
      <c r="C404" s="6"/>
      <c r="D404" s="6"/>
      <c r="E404" s="30"/>
      <c r="F404" s="6"/>
      <c r="G404" s="6"/>
      <c r="H404" s="6"/>
    </row>
    <row r="405" spans="2:8" ht="15">
      <c r="B405" s="6"/>
      <c r="C405" s="6"/>
      <c r="D405" s="6"/>
      <c r="E405" s="30"/>
      <c r="F405" s="6"/>
      <c r="G405" s="6"/>
      <c r="H405" s="6"/>
    </row>
    <row r="406" spans="2:8" ht="15">
      <c r="B406" s="6"/>
      <c r="C406" s="6"/>
      <c r="D406" s="6"/>
      <c r="E406" s="30"/>
      <c r="F406" s="6"/>
      <c r="G406" s="6"/>
      <c r="H406" s="6"/>
    </row>
    <row r="407" spans="2:8" ht="15">
      <c r="B407" s="6"/>
      <c r="C407" s="6"/>
      <c r="D407" s="6"/>
      <c r="E407" s="30"/>
      <c r="F407" s="6"/>
      <c r="G407" s="6"/>
      <c r="H407" s="6"/>
    </row>
    <row r="408" spans="2:8" ht="15">
      <c r="B408" s="6"/>
      <c r="C408" s="6"/>
      <c r="D408" s="6"/>
      <c r="E408" s="30"/>
      <c r="F408" s="6"/>
      <c r="G408" s="6"/>
      <c r="H408" s="6"/>
    </row>
    <row r="409" spans="2:8" ht="15">
      <c r="B409" s="6"/>
      <c r="C409" s="6"/>
      <c r="D409" s="6"/>
      <c r="E409" s="30"/>
      <c r="F409" s="6"/>
      <c r="G409" s="6"/>
      <c r="H409" s="6"/>
    </row>
    <row r="410" spans="2:8" ht="15">
      <c r="B410" s="6"/>
      <c r="C410" s="6"/>
      <c r="D410" s="6"/>
      <c r="E410" s="30"/>
      <c r="F410" s="6"/>
      <c r="G410" s="6"/>
      <c r="H410" s="6"/>
    </row>
    <row r="411" spans="2:8" ht="15">
      <c r="B411" s="6"/>
      <c r="C411" s="6"/>
      <c r="D411" s="6"/>
      <c r="E411" s="30"/>
      <c r="F411" s="6"/>
      <c r="G411" s="6"/>
      <c r="H411" s="6"/>
    </row>
    <row r="412" spans="2:8" ht="15">
      <c r="B412" s="6"/>
      <c r="C412" s="6"/>
      <c r="D412" s="6"/>
      <c r="E412" s="30"/>
      <c r="F412" s="6"/>
      <c r="G412" s="6"/>
      <c r="H412" s="6"/>
    </row>
    <row r="413" spans="2:8" ht="15">
      <c r="B413" s="6"/>
      <c r="C413" s="6"/>
      <c r="D413" s="6"/>
      <c r="E413" s="30"/>
      <c r="F413" s="6"/>
      <c r="G413" s="6"/>
      <c r="H413" s="6"/>
    </row>
    <row r="414" spans="2:8" ht="15">
      <c r="B414" s="6"/>
      <c r="C414" s="6"/>
      <c r="D414" s="6"/>
      <c r="E414" s="30"/>
      <c r="F414" s="6"/>
      <c r="G414" s="6"/>
      <c r="H414" s="6"/>
    </row>
    <row r="415" spans="2:8" ht="15">
      <c r="B415" s="6"/>
      <c r="C415" s="6"/>
      <c r="D415" s="6"/>
      <c r="E415" s="30"/>
      <c r="F415" s="6"/>
      <c r="G415" s="6"/>
      <c r="H415" s="6"/>
    </row>
    <row r="416" spans="2:8" ht="15">
      <c r="B416" s="6"/>
      <c r="C416" s="6"/>
      <c r="D416" s="6"/>
      <c r="E416" s="30"/>
      <c r="F416" s="6"/>
      <c r="G416" s="6"/>
      <c r="H416" s="6"/>
    </row>
    <row r="417" spans="2:8" ht="15">
      <c r="B417" s="6"/>
      <c r="C417" s="6"/>
      <c r="D417" s="6"/>
      <c r="E417" s="30"/>
      <c r="F417" s="6"/>
      <c r="G417" s="6"/>
      <c r="H417" s="6"/>
    </row>
    <row r="418" spans="2:8" ht="15">
      <c r="B418" s="6"/>
      <c r="C418" s="6"/>
      <c r="D418" s="6"/>
      <c r="E418" s="30"/>
      <c r="F418" s="6"/>
      <c r="G418" s="6"/>
      <c r="H418" s="6"/>
    </row>
    <row r="419" spans="2:8" ht="15">
      <c r="B419" s="6"/>
      <c r="C419" s="6"/>
      <c r="D419" s="6"/>
      <c r="E419" s="30"/>
      <c r="F419" s="6"/>
      <c r="G419" s="6"/>
      <c r="H419" s="6"/>
    </row>
    <row r="420" spans="2:8" ht="15">
      <c r="B420" s="6"/>
      <c r="C420" s="6"/>
      <c r="D420" s="6"/>
      <c r="E420" s="30"/>
      <c r="F420" s="6"/>
      <c r="G420" s="6"/>
      <c r="H420" s="6"/>
    </row>
    <row r="421" spans="2:8" ht="15">
      <c r="B421" s="6"/>
      <c r="C421" s="6"/>
      <c r="D421" s="6"/>
      <c r="E421" s="30"/>
      <c r="F421" s="6"/>
      <c r="G421" s="6"/>
      <c r="H421" s="6"/>
    </row>
    <row r="422" spans="2:8" ht="15">
      <c r="B422" s="6"/>
      <c r="C422" s="6"/>
      <c r="D422" s="6"/>
      <c r="E422" s="30"/>
      <c r="F422" s="6"/>
      <c r="G422" s="6"/>
      <c r="H422" s="6"/>
    </row>
    <row r="423" spans="2:8" ht="15">
      <c r="B423" s="6"/>
      <c r="C423" s="6"/>
      <c r="D423" s="6"/>
      <c r="E423" s="30"/>
      <c r="F423" s="6"/>
      <c r="G423" s="6"/>
      <c r="H423" s="6"/>
    </row>
    <row r="424" spans="2:8" ht="15">
      <c r="B424" s="6"/>
      <c r="C424" s="6"/>
      <c r="D424" s="6"/>
      <c r="E424" s="30"/>
      <c r="F424" s="6"/>
      <c r="G424" s="6"/>
      <c r="H424" s="6"/>
    </row>
    <row r="425" spans="2:8" ht="15">
      <c r="B425" s="6"/>
      <c r="C425" s="6"/>
      <c r="D425" s="6"/>
      <c r="E425" s="30"/>
      <c r="F425" s="6"/>
      <c r="G425" s="6"/>
      <c r="H425" s="6"/>
    </row>
  </sheetData>
  <sheetProtection/>
  <mergeCells count="10">
    <mergeCell ref="A1:E1"/>
    <mergeCell ref="A3:E3"/>
    <mergeCell ref="A4:E4"/>
    <mergeCell ref="A5:E5"/>
    <mergeCell ref="F10:H10"/>
    <mergeCell ref="A147:E147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9"/>
  <sheetViews>
    <sheetView zoomScalePageLayoutView="0" workbookViewId="0" topLeftCell="A22">
      <selection activeCell="K44" sqref="K44"/>
    </sheetView>
  </sheetViews>
  <sheetFormatPr defaultColWidth="9.125" defaultRowHeight="12.75"/>
  <cols>
    <col min="1" max="1" width="45.625" style="6" customWidth="1"/>
    <col min="2" max="2" width="5.625" style="8" customWidth="1"/>
    <col min="3" max="3" width="14.125" style="8" customWidth="1"/>
    <col min="4" max="4" width="4.50390625" style="8" customWidth="1"/>
    <col min="5" max="5" width="12.125" style="5" customWidth="1"/>
    <col min="6" max="6" width="12.00390625" style="5" hidden="1" customWidth="1"/>
    <col min="7" max="7" width="12.50390625" style="5" hidden="1" customWidth="1"/>
    <col min="8" max="8" width="12.125" style="5" hidden="1" customWidth="1"/>
    <col min="9" max="9" width="11.00390625" style="6" hidden="1" customWidth="1"/>
    <col min="10" max="10" width="6.50390625" style="11" customWidth="1"/>
    <col min="11" max="16384" width="9.125" style="6" customWidth="1"/>
  </cols>
  <sheetData>
    <row r="1" spans="1:10" s="3" customFormat="1" ht="13.5" customHeight="1">
      <c r="A1" s="105" t="s">
        <v>256</v>
      </c>
      <c r="B1" s="105"/>
      <c r="C1" s="105"/>
      <c r="D1" s="105"/>
      <c r="E1" s="105"/>
      <c r="F1" s="98"/>
      <c r="G1" s="98"/>
      <c r="H1" s="98"/>
      <c r="I1" s="98"/>
      <c r="J1" s="98"/>
    </row>
    <row r="2" spans="1:10" s="3" customFormat="1" ht="13.5" customHeight="1">
      <c r="A2" s="105" t="s">
        <v>203</v>
      </c>
      <c r="B2" s="105"/>
      <c r="C2" s="105"/>
      <c r="D2" s="105"/>
      <c r="E2" s="105"/>
      <c r="F2" s="98"/>
      <c r="G2" s="98"/>
      <c r="H2" s="98"/>
      <c r="I2" s="98"/>
      <c r="J2" s="98"/>
    </row>
    <row r="3" spans="1:10" s="3" customFormat="1" ht="13.5" customHeight="1">
      <c r="A3" s="105" t="s">
        <v>202</v>
      </c>
      <c r="B3" s="105"/>
      <c r="C3" s="105"/>
      <c r="D3" s="105"/>
      <c r="E3" s="105"/>
      <c r="F3" s="98"/>
      <c r="G3" s="98"/>
      <c r="H3" s="98"/>
      <c r="I3" s="98"/>
      <c r="J3" s="98"/>
    </row>
    <row r="4" spans="1:10" s="3" customFormat="1" ht="13.5" customHeight="1">
      <c r="A4" s="105" t="s">
        <v>201</v>
      </c>
      <c r="B4" s="105"/>
      <c r="C4" s="105"/>
      <c r="D4" s="105"/>
      <c r="E4" s="105"/>
      <c r="F4" s="98"/>
      <c r="G4" s="98"/>
      <c r="H4" s="98"/>
      <c r="I4" s="98"/>
      <c r="J4" s="98"/>
    </row>
    <row r="5" spans="1:10" s="3" customFormat="1" ht="13.5" customHeight="1">
      <c r="A5" s="105" t="s">
        <v>248</v>
      </c>
      <c r="B5" s="105"/>
      <c r="C5" s="105"/>
      <c r="D5" s="105"/>
      <c r="E5" s="105"/>
      <c r="F5" s="98"/>
      <c r="G5" s="98"/>
      <c r="H5" s="98"/>
      <c r="I5" s="98"/>
      <c r="J5" s="98"/>
    </row>
    <row r="7" spans="1:10" ht="101.25" customHeight="1">
      <c r="A7" s="108" t="s">
        <v>198</v>
      </c>
      <c r="B7" s="108"/>
      <c r="C7" s="108"/>
      <c r="D7" s="108"/>
      <c r="E7" s="108"/>
      <c r="F7" s="98"/>
      <c r="G7" s="98"/>
      <c r="H7" s="98"/>
      <c r="I7" s="98"/>
      <c r="J7" s="98"/>
    </row>
    <row r="8" spans="1:10" ht="21" customHeight="1">
      <c r="A8" s="109" t="s">
        <v>209</v>
      </c>
      <c r="B8" s="109"/>
      <c r="C8" s="109"/>
      <c r="D8" s="109"/>
      <c r="E8" s="109"/>
      <c r="F8" s="98"/>
      <c r="G8" s="98"/>
      <c r="H8" s="98"/>
      <c r="I8" s="98"/>
      <c r="J8" s="98"/>
    </row>
    <row r="9" spans="1:5" ht="15">
      <c r="A9" s="7"/>
      <c r="D9" s="107" t="s">
        <v>20</v>
      </c>
      <c r="E9" s="107"/>
    </row>
    <row r="10" spans="1:10" s="11" customFormat="1" ht="31.5" customHeight="1">
      <c r="A10" s="2" t="s">
        <v>5</v>
      </c>
      <c r="B10" s="2" t="s">
        <v>33</v>
      </c>
      <c r="C10" s="2" t="s">
        <v>34</v>
      </c>
      <c r="D10" s="2" t="s">
        <v>35</v>
      </c>
      <c r="E10" s="12" t="s">
        <v>199</v>
      </c>
      <c r="F10" s="106" t="s">
        <v>129</v>
      </c>
      <c r="G10" s="106"/>
      <c r="H10" s="106"/>
      <c r="I10" s="2"/>
      <c r="J10" s="2" t="s">
        <v>200</v>
      </c>
    </row>
    <row r="11" spans="1:10" s="11" customFormat="1" ht="14.25" customHeight="1">
      <c r="A11" s="2">
        <v>1</v>
      </c>
      <c r="B11" s="13">
        <v>2</v>
      </c>
      <c r="C11" s="2">
        <v>3</v>
      </c>
      <c r="D11" s="2">
        <v>4</v>
      </c>
      <c r="E11" s="14">
        <v>5</v>
      </c>
      <c r="F11" s="12" t="s">
        <v>130</v>
      </c>
      <c r="G11" s="12" t="s">
        <v>131</v>
      </c>
      <c r="H11" s="12" t="s">
        <v>132</v>
      </c>
      <c r="I11" s="2" t="s">
        <v>192</v>
      </c>
      <c r="J11" s="2">
        <v>6</v>
      </c>
    </row>
    <row r="12" spans="1:10" ht="93" hidden="1">
      <c r="A12" s="45" t="s">
        <v>94</v>
      </c>
      <c r="B12" s="48" t="s">
        <v>60</v>
      </c>
      <c r="C12" s="48" t="s">
        <v>95</v>
      </c>
      <c r="D12" s="45"/>
      <c r="E12" s="12">
        <f>E13</f>
        <v>0</v>
      </c>
      <c r="F12" s="35">
        <f>F13</f>
        <v>0</v>
      </c>
      <c r="G12" s="35">
        <f>G13</f>
        <v>0</v>
      </c>
      <c r="H12" s="35">
        <f>H13</f>
        <v>0</v>
      </c>
      <c r="I12" s="45"/>
      <c r="J12" s="2"/>
    </row>
    <row r="13" spans="1:10" ht="46.5" hidden="1">
      <c r="A13" s="45" t="s">
        <v>106</v>
      </c>
      <c r="B13" s="48" t="s">
        <v>60</v>
      </c>
      <c r="C13" s="48" t="s">
        <v>108</v>
      </c>
      <c r="D13" s="45"/>
      <c r="E13" s="12">
        <f>E14+E16+E18+E20</f>
        <v>0</v>
      </c>
      <c r="F13" s="35">
        <f>F14+F16+F18+F20</f>
        <v>0</v>
      </c>
      <c r="G13" s="35">
        <f>G14+G16+G18+G20</f>
        <v>0</v>
      </c>
      <c r="H13" s="35">
        <f>H14+H16+H18+H20</f>
        <v>0</v>
      </c>
      <c r="I13" s="45"/>
      <c r="J13" s="2"/>
    </row>
    <row r="14" spans="1:10" ht="78" hidden="1">
      <c r="A14" s="45" t="s">
        <v>70</v>
      </c>
      <c r="B14" s="48" t="s">
        <v>60</v>
      </c>
      <c r="C14" s="48" t="s">
        <v>109</v>
      </c>
      <c r="D14" s="48"/>
      <c r="E14" s="12">
        <f>E15</f>
        <v>0</v>
      </c>
      <c r="F14" s="35">
        <f>F15</f>
        <v>0</v>
      </c>
      <c r="G14" s="35">
        <f>G15</f>
        <v>0</v>
      </c>
      <c r="H14" s="35">
        <f>H15</f>
        <v>0</v>
      </c>
      <c r="I14" s="45"/>
      <c r="J14" s="2"/>
    </row>
    <row r="15" spans="1:10" ht="46.5" hidden="1">
      <c r="A15" s="45" t="s">
        <v>63</v>
      </c>
      <c r="B15" s="48" t="s">
        <v>60</v>
      </c>
      <c r="C15" s="48" t="s">
        <v>109</v>
      </c>
      <c r="D15" s="48" t="s">
        <v>50</v>
      </c>
      <c r="E15" s="12"/>
      <c r="F15" s="12"/>
      <c r="G15" s="12"/>
      <c r="H15" s="12"/>
      <c r="I15" s="45"/>
      <c r="J15" s="2"/>
    </row>
    <row r="16" spans="1:10" ht="93" hidden="1">
      <c r="A16" s="45" t="s">
        <v>124</v>
      </c>
      <c r="B16" s="48" t="s">
        <v>60</v>
      </c>
      <c r="C16" s="48" t="s">
        <v>123</v>
      </c>
      <c r="D16" s="48"/>
      <c r="E16" s="12">
        <f>E17</f>
        <v>0</v>
      </c>
      <c r="F16" s="35">
        <f>F17</f>
        <v>0</v>
      </c>
      <c r="G16" s="35">
        <f>G17</f>
        <v>0</v>
      </c>
      <c r="H16" s="35">
        <f>H17</f>
        <v>0</v>
      </c>
      <c r="I16" s="45"/>
      <c r="J16" s="2"/>
    </row>
    <row r="17" spans="1:10" ht="46.5" hidden="1">
      <c r="A17" s="45" t="s">
        <v>63</v>
      </c>
      <c r="B17" s="48" t="s">
        <v>60</v>
      </c>
      <c r="C17" s="48" t="s">
        <v>123</v>
      </c>
      <c r="D17" s="48" t="s">
        <v>50</v>
      </c>
      <c r="E17" s="12"/>
      <c r="F17" s="12"/>
      <c r="G17" s="12"/>
      <c r="H17" s="12"/>
      <c r="I17" s="45"/>
      <c r="J17" s="2"/>
    </row>
    <row r="18" spans="1:10" ht="15" hidden="1">
      <c r="A18" s="45" t="s">
        <v>121</v>
      </c>
      <c r="B18" s="48" t="s">
        <v>60</v>
      </c>
      <c r="C18" s="48" t="s">
        <v>122</v>
      </c>
      <c r="D18" s="48"/>
      <c r="E18" s="12">
        <f>E19</f>
        <v>0</v>
      </c>
      <c r="F18" s="35">
        <f>F19</f>
        <v>0</v>
      </c>
      <c r="G18" s="35">
        <f>G19</f>
        <v>0</v>
      </c>
      <c r="H18" s="35">
        <f>H19</f>
        <v>0</v>
      </c>
      <c r="I18" s="45"/>
      <c r="J18" s="2"/>
    </row>
    <row r="19" spans="1:10" ht="46.5" hidden="1">
      <c r="A19" s="45" t="s">
        <v>63</v>
      </c>
      <c r="B19" s="48" t="s">
        <v>60</v>
      </c>
      <c r="C19" s="48" t="s">
        <v>122</v>
      </c>
      <c r="D19" s="48" t="s">
        <v>50</v>
      </c>
      <c r="E19" s="12"/>
      <c r="F19" s="12"/>
      <c r="G19" s="12"/>
      <c r="H19" s="12"/>
      <c r="I19" s="45"/>
      <c r="J19" s="2"/>
    </row>
    <row r="20" spans="1:10" ht="62.25" hidden="1">
      <c r="A20" s="45" t="s">
        <v>191</v>
      </c>
      <c r="B20" s="48" t="s">
        <v>60</v>
      </c>
      <c r="C20" s="48" t="s">
        <v>190</v>
      </c>
      <c r="D20" s="48"/>
      <c r="E20" s="12">
        <f>E21</f>
        <v>0</v>
      </c>
      <c r="F20" s="35">
        <f>F21</f>
        <v>0</v>
      </c>
      <c r="G20" s="35">
        <f>G21</f>
        <v>0</v>
      </c>
      <c r="H20" s="35">
        <f>H21</f>
        <v>0</v>
      </c>
      <c r="I20" s="45"/>
      <c r="J20" s="2"/>
    </row>
    <row r="21" spans="1:10" ht="46.5" hidden="1">
      <c r="A21" s="45" t="s">
        <v>67</v>
      </c>
      <c r="B21" s="48" t="s">
        <v>60</v>
      </c>
      <c r="C21" s="48" t="s">
        <v>190</v>
      </c>
      <c r="D21" s="48" t="s">
        <v>59</v>
      </c>
      <c r="E21" s="12"/>
      <c r="F21" s="35"/>
      <c r="G21" s="35"/>
      <c r="H21" s="35"/>
      <c r="I21" s="45"/>
      <c r="J21" s="2"/>
    </row>
    <row r="22" spans="1:10" s="18" customFormat="1" ht="30.75">
      <c r="A22" s="37" t="s">
        <v>15</v>
      </c>
      <c r="B22" s="26" t="s">
        <v>13</v>
      </c>
      <c r="C22" s="26"/>
      <c r="D22" s="26"/>
      <c r="E22" s="17">
        <f>E23+E34</f>
        <v>-3288.8</v>
      </c>
      <c r="F22" s="34" t="e">
        <f>F23+#REF!+F34+#REF!</f>
        <v>#REF!</v>
      </c>
      <c r="G22" s="34" t="e">
        <f>G23+#REF!+G34+#REF!</f>
        <v>#REF!</v>
      </c>
      <c r="H22" s="34" t="e">
        <f>H23+#REF!+H34+#REF!</f>
        <v>#REF!</v>
      </c>
      <c r="I22" s="34" t="e">
        <f>I23+#REF!+I34+#REF!</f>
        <v>#REF!</v>
      </c>
      <c r="J22" s="64">
        <f>J23+J34</f>
        <v>0</v>
      </c>
    </row>
    <row r="23" spans="1:10" s="18" customFormat="1" ht="15" hidden="1">
      <c r="A23" s="45" t="s">
        <v>24</v>
      </c>
      <c r="B23" s="48" t="s">
        <v>23</v>
      </c>
      <c r="C23" s="48"/>
      <c r="D23" s="48"/>
      <c r="E23" s="12">
        <f>E24</f>
        <v>0</v>
      </c>
      <c r="F23" s="35">
        <f>F24</f>
        <v>0</v>
      </c>
      <c r="G23" s="35">
        <f>G24</f>
        <v>0</v>
      </c>
      <c r="H23" s="35">
        <f>H24</f>
        <v>0</v>
      </c>
      <c r="I23" s="37"/>
      <c r="J23" s="47"/>
    </row>
    <row r="24" spans="1:10" s="18" customFormat="1" ht="93" hidden="1">
      <c r="A24" s="45" t="s">
        <v>94</v>
      </c>
      <c r="B24" s="48" t="s">
        <v>23</v>
      </c>
      <c r="C24" s="48" t="s">
        <v>95</v>
      </c>
      <c r="D24" s="48"/>
      <c r="E24" s="12">
        <f>E25+E31+E28</f>
        <v>0</v>
      </c>
      <c r="F24" s="35">
        <f>F25+F31+F28</f>
        <v>0</v>
      </c>
      <c r="G24" s="35">
        <f>G25+G31+G28</f>
        <v>0</v>
      </c>
      <c r="H24" s="35">
        <f>H25+H31+H28</f>
        <v>0</v>
      </c>
      <c r="I24" s="37"/>
      <c r="J24" s="47"/>
    </row>
    <row r="25" spans="1:10" s="18" customFormat="1" ht="30.75" hidden="1">
      <c r="A25" s="45" t="s">
        <v>96</v>
      </c>
      <c r="B25" s="48" t="s">
        <v>23</v>
      </c>
      <c r="C25" s="48" t="s">
        <v>97</v>
      </c>
      <c r="D25" s="48"/>
      <c r="E25" s="12">
        <f>E26</f>
        <v>0</v>
      </c>
      <c r="F25" s="35">
        <f aca="true" t="shared" si="0" ref="F25:H26">F26</f>
        <v>0</v>
      </c>
      <c r="G25" s="35">
        <f t="shared" si="0"/>
        <v>0</v>
      </c>
      <c r="H25" s="35">
        <f t="shared" si="0"/>
        <v>0</v>
      </c>
      <c r="I25" s="37"/>
      <c r="J25" s="47"/>
    </row>
    <row r="26" spans="1:10" s="18" customFormat="1" ht="46.5" hidden="1">
      <c r="A26" s="45" t="s">
        <v>71</v>
      </c>
      <c r="B26" s="48" t="s">
        <v>23</v>
      </c>
      <c r="C26" s="48" t="s">
        <v>98</v>
      </c>
      <c r="D26" s="48"/>
      <c r="E26" s="12">
        <f>E27</f>
        <v>0</v>
      </c>
      <c r="F26" s="35">
        <f t="shared" si="0"/>
        <v>0</v>
      </c>
      <c r="G26" s="35">
        <f t="shared" si="0"/>
        <v>0</v>
      </c>
      <c r="H26" s="35">
        <f t="shared" si="0"/>
        <v>0</v>
      </c>
      <c r="I26" s="37"/>
      <c r="J26" s="47"/>
    </row>
    <row r="27" spans="1:10" s="18" customFormat="1" ht="46.5" hidden="1">
      <c r="A27" s="45" t="s">
        <v>67</v>
      </c>
      <c r="B27" s="48" t="s">
        <v>23</v>
      </c>
      <c r="C27" s="48" t="s">
        <v>98</v>
      </c>
      <c r="D27" s="48" t="s">
        <v>59</v>
      </c>
      <c r="E27" s="12"/>
      <c r="F27" s="12"/>
      <c r="G27" s="12"/>
      <c r="H27" s="12"/>
      <c r="I27" s="37"/>
      <c r="J27" s="47"/>
    </row>
    <row r="28" spans="1:10" s="18" customFormat="1" ht="46.5" hidden="1">
      <c r="A28" s="45" t="s">
        <v>100</v>
      </c>
      <c r="B28" s="48" t="s">
        <v>23</v>
      </c>
      <c r="C28" s="48" t="s">
        <v>101</v>
      </c>
      <c r="D28" s="48"/>
      <c r="E28" s="12">
        <f aca="true" t="shared" si="1" ref="E28:H29">E29</f>
        <v>0</v>
      </c>
      <c r="F28" s="35">
        <f t="shared" si="1"/>
        <v>0</v>
      </c>
      <c r="G28" s="35">
        <f t="shared" si="1"/>
        <v>0</v>
      </c>
      <c r="H28" s="35">
        <f t="shared" si="1"/>
        <v>0</v>
      </c>
      <c r="I28" s="37"/>
      <c r="J28" s="47"/>
    </row>
    <row r="29" spans="1:10" s="18" customFormat="1" ht="62.25" hidden="1">
      <c r="A29" s="45" t="s">
        <v>189</v>
      </c>
      <c r="B29" s="48" t="s">
        <v>23</v>
      </c>
      <c r="C29" s="48" t="s">
        <v>186</v>
      </c>
      <c r="D29" s="48"/>
      <c r="E29" s="12">
        <f t="shared" si="1"/>
        <v>0</v>
      </c>
      <c r="F29" s="35">
        <f t="shared" si="1"/>
        <v>0</v>
      </c>
      <c r="G29" s="35">
        <f t="shared" si="1"/>
        <v>0</v>
      </c>
      <c r="H29" s="35">
        <f t="shared" si="1"/>
        <v>0</v>
      </c>
      <c r="I29" s="37"/>
      <c r="J29" s="47"/>
    </row>
    <row r="30" spans="1:10" s="18" customFormat="1" ht="15" hidden="1">
      <c r="A30" s="45" t="s">
        <v>51</v>
      </c>
      <c r="B30" s="48" t="s">
        <v>23</v>
      </c>
      <c r="C30" s="48" t="s">
        <v>187</v>
      </c>
      <c r="D30" s="48" t="s">
        <v>52</v>
      </c>
      <c r="E30" s="12"/>
      <c r="F30" s="35"/>
      <c r="G30" s="35"/>
      <c r="H30" s="35"/>
      <c r="I30" s="37"/>
      <c r="J30" s="47"/>
    </row>
    <row r="31" spans="1:10" s="18" customFormat="1" ht="15" hidden="1">
      <c r="A31" s="45" t="s">
        <v>64</v>
      </c>
      <c r="B31" s="48" t="s">
        <v>23</v>
      </c>
      <c r="C31" s="48" t="s">
        <v>105</v>
      </c>
      <c r="D31" s="48"/>
      <c r="E31" s="12">
        <f>E32</f>
        <v>0</v>
      </c>
      <c r="F31" s="35">
        <f aca="true" t="shared" si="2" ref="F31:H32">F32</f>
        <v>0</v>
      </c>
      <c r="G31" s="35">
        <f t="shared" si="2"/>
        <v>0</v>
      </c>
      <c r="H31" s="35">
        <f t="shared" si="2"/>
        <v>0</v>
      </c>
      <c r="I31" s="37"/>
      <c r="J31" s="47"/>
    </row>
    <row r="32" spans="1:10" s="18" customFormat="1" ht="62.25" hidden="1">
      <c r="A32" s="45" t="s">
        <v>25</v>
      </c>
      <c r="B32" s="48" t="s">
        <v>23</v>
      </c>
      <c r="C32" s="48" t="s">
        <v>107</v>
      </c>
      <c r="D32" s="48"/>
      <c r="E32" s="12">
        <f>E33</f>
        <v>0</v>
      </c>
      <c r="F32" s="35">
        <f t="shared" si="2"/>
        <v>0</v>
      </c>
      <c r="G32" s="35">
        <f t="shared" si="2"/>
        <v>0</v>
      </c>
      <c r="H32" s="35">
        <f t="shared" si="2"/>
        <v>0</v>
      </c>
      <c r="I32" s="37"/>
      <c r="J32" s="47"/>
    </row>
    <row r="33" spans="1:10" s="18" customFormat="1" ht="46.5" hidden="1">
      <c r="A33" s="45" t="s">
        <v>63</v>
      </c>
      <c r="B33" s="48" t="s">
        <v>23</v>
      </c>
      <c r="C33" s="48" t="s">
        <v>107</v>
      </c>
      <c r="D33" s="48" t="s">
        <v>50</v>
      </c>
      <c r="E33" s="12"/>
      <c r="F33" s="17"/>
      <c r="G33" s="17"/>
      <c r="H33" s="17"/>
      <c r="I33" s="37"/>
      <c r="J33" s="47"/>
    </row>
    <row r="34" spans="1:10" ht="15">
      <c r="A34" s="45" t="s">
        <v>16</v>
      </c>
      <c r="B34" s="48" t="s">
        <v>14</v>
      </c>
      <c r="C34" s="48"/>
      <c r="D34" s="48"/>
      <c r="E34" s="12">
        <f>E35</f>
        <v>-3288.8</v>
      </c>
      <c r="F34" s="35" t="e">
        <f>F35</f>
        <v>#REF!</v>
      </c>
      <c r="G34" s="35" t="e">
        <f>G35</f>
        <v>#REF!</v>
      </c>
      <c r="H34" s="35" t="e">
        <f>H35</f>
        <v>#REF!</v>
      </c>
      <c r="I34" s="35" t="e">
        <f>I35</f>
        <v>#REF!</v>
      </c>
      <c r="J34" s="2"/>
    </row>
    <row r="35" spans="1:10" s="18" customFormat="1" ht="92.25" customHeight="1">
      <c r="A35" s="45" t="s">
        <v>94</v>
      </c>
      <c r="B35" s="48" t="s">
        <v>14</v>
      </c>
      <c r="C35" s="48" t="s">
        <v>95</v>
      </c>
      <c r="D35" s="48"/>
      <c r="E35" s="12">
        <f>E36</f>
        <v>-3288.8</v>
      </c>
      <c r="F35" s="35" t="e">
        <f>#REF!+#REF!+#REF!</f>
        <v>#REF!</v>
      </c>
      <c r="G35" s="35" t="e">
        <f>#REF!+#REF!+#REF!</f>
        <v>#REF!</v>
      </c>
      <c r="H35" s="35" t="e">
        <f>#REF!+#REF!+#REF!</f>
        <v>#REF!</v>
      </c>
      <c r="I35" s="35" t="e">
        <f>#REF!+#REF!+#REF!</f>
        <v>#REF!</v>
      </c>
      <c r="J35" s="47"/>
    </row>
    <row r="36" spans="1:10" s="18" customFormat="1" ht="31.5" customHeight="1">
      <c r="A36" s="45" t="s">
        <v>100</v>
      </c>
      <c r="B36" s="48" t="s">
        <v>14</v>
      </c>
      <c r="C36" s="48" t="s">
        <v>101</v>
      </c>
      <c r="D36" s="48"/>
      <c r="E36" s="12">
        <f>E37</f>
        <v>-3288.8</v>
      </c>
      <c r="F36" s="35"/>
      <c r="G36" s="35"/>
      <c r="H36" s="35"/>
      <c r="I36" s="35"/>
      <c r="J36" s="47"/>
    </row>
    <row r="37" spans="1:10" s="18" customFormat="1" ht="79.5" customHeight="1">
      <c r="A37" s="45" t="s">
        <v>164</v>
      </c>
      <c r="B37" s="48" t="s">
        <v>14</v>
      </c>
      <c r="C37" s="48" t="s">
        <v>236</v>
      </c>
      <c r="D37" s="48"/>
      <c r="E37" s="12">
        <f>E38</f>
        <v>-3288.8</v>
      </c>
      <c r="F37" s="35"/>
      <c r="G37" s="35"/>
      <c r="H37" s="35"/>
      <c r="I37" s="35"/>
      <c r="J37" s="47"/>
    </row>
    <row r="38" spans="1:10" s="18" customFormat="1" ht="46.5" customHeight="1">
      <c r="A38" s="45" t="s">
        <v>67</v>
      </c>
      <c r="B38" s="48" t="s">
        <v>14</v>
      </c>
      <c r="C38" s="48" t="s">
        <v>236</v>
      </c>
      <c r="D38" s="48" t="s">
        <v>59</v>
      </c>
      <c r="E38" s="12">
        <v>-3288.8</v>
      </c>
      <c r="F38" s="35"/>
      <c r="G38" s="35"/>
      <c r="H38" s="35"/>
      <c r="I38" s="35"/>
      <c r="J38" s="47"/>
    </row>
    <row r="39" spans="1:10" s="18" customFormat="1" ht="20.25" customHeight="1">
      <c r="A39" s="25" t="s">
        <v>4</v>
      </c>
      <c r="B39" s="26"/>
      <c r="C39" s="26"/>
      <c r="D39" s="26"/>
      <c r="E39" s="17">
        <f>E22</f>
        <v>-3288.8</v>
      </c>
      <c r="F39" s="17" t="e">
        <f>#REF!+#REF!+#REF!+#REF!+F22+#REF!+#REF!+#REF!+#REF!+#REF!+#REF!</f>
        <v>#REF!</v>
      </c>
      <c r="G39" s="17" t="e">
        <f>#REF!+#REF!+#REF!+#REF!+G22+#REF!+#REF!+#REF!+#REF!+#REF!+#REF!</f>
        <v>#REF!</v>
      </c>
      <c r="H39" s="17" t="e">
        <f>#REF!+#REF!+#REF!+#REF!+H22+#REF!+#REF!+#REF!+#REF!+#REF!+#REF!</f>
        <v>#REF!</v>
      </c>
      <c r="I39" s="17" t="e">
        <f>#REF!+#REF!+#REF!+#REF!+I22+#REF!+#REF!+#REF!+#REF!+#REF!+#REF!</f>
        <v>#REF!</v>
      </c>
      <c r="J39" s="64">
        <f>J22</f>
        <v>0</v>
      </c>
    </row>
    <row r="40" spans="2:10" s="18" customFormat="1" ht="15">
      <c r="B40" s="27"/>
      <c r="C40" s="27"/>
      <c r="D40" s="27"/>
      <c r="E40" s="28"/>
      <c r="F40" s="44"/>
      <c r="G40" s="44"/>
      <c r="H40" s="44"/>
      <c r="J40" s="63"/>
    </row>
    <row r="41" spans="1:10" s="3" customFormat="1" ht="15">
      <c r="A41" s="102" t="s">
        <v>252</v>
      </c>
      <c r="B41" s="102"/>
      <c r="C41" s="102"/>
      <c r="D41" s="102"/>
      <c r="E41" s="102"/>
      <c r="F41" s="98"/>
      <c r="G41" s="98"/>
      <c r="H41" s="98"/>
      <c r="I41" s="98"/>
      <c r="J41" s="98"/>
    </row>
    <row r="42" spans="2:5" ht="15">
      <c r="B42" s="29"/>
      <c r="C42" s="29"/>
      <c r="D42" s="29"/>
      <c r="E42" s="30"/>
    </row>
    <row r="43" spans="2:4" ht="15">
      <c r="B43" s="6"/>
      <c r="C43" s="6"/>
      <c r="D43" s="6"/>
    </row>
    <row r="44" spans="2:4" ht="15">
      <c r="B44" s="6"/>
      <c r="C44" s="6"/>
      <c r="D44" s="6"/>
    </row>
    <row r="45" spans="2:4" ht="15">
      <c r="B45" s="6"/>
      <c r="C45" s="6"/>
      <c r="D45" s="6"/>
    </row>
    <row r="46" spans="2:4" ht="15">
      <c r="B46" s="6"/>
      <c r="C46" s="6"/>
      <c r="D46" s="6"/>
    </row>
    <row r="47" spans="2:4" ht="15">
      <c r="B47" s="6"/>
      <c r="C47" s="6"/>
      <c r="D47" s="6"/>
    </row>
    <row r="48" spans="2:4" ht="15">
      <c r="B48" s="6"/>
      <c r="C48" s="6"/>
      <c r="D48" s="6"/>
    </row>
    <row r="49" spans="2:4" ht="15">
      <c r="B49" s="6"/>
      <c r="C49" s="6"/>
      <c r="D49" s="6"/>
    </row>
    <row r="50" spans="2:4" ht="15">
      <c r="B50" s="6"/>
      <c r="C50" s="6"/>
      <c r="D50" s="6"/>
    </row>
    <row r="51" spans="2:4" ht="15">
      <c r="B51" s="6"/>
      <c r="C51" s="6"/>
      <c r="D51" s="6"/>
    </row>
    <row r="52" spans="2:4" ht="15">
      <c r="B52" s="6"/>
      <c r="C52" s="6"/>
      <c r="D52" s="6"/>
    </row>
    <row r="53" spans="2:4" ht="15">
      <c r="B53" s="29"/>
      <c r="C53" s="29"/>
      <c r="D53" s="29"/>
    </row>
    <row r="54" spans="2:5" ht="15">
      <c r="B54" s="29"/>
      <c r="C54" s="29"/>
      <c r="D54" s="29"/>
      <c r="E54" s="30"/>
    </row>
    <row r="55" spans="2:5" ht="15">
      <c r="B55" s="29"/>
      <c r="C55" s="29"/>
      <c r="D55" s="29"/>
      <c r="E55" s="30"/>
    </row>
    <row r="56" spans="2:5" ht="15">
      <c r="B56" s="29"/>
      <c r="C56" s="29"/>
      <c r="D56" s="29"/>
      <c r="E56" s="30"/>
    </row>
    <row r="57" spans="2:5" ht="15">
      <c r="B57" s="29"/>
      <c r="C57" s="29"/>
      <c r="D57" s="29"/>
      <c r="E57" s="30"/>
    </row>
    <row r="58" spans="2:5" ht="15">
      <c r="B58" s="29"/>
      <c r="C58" s="29"/>
      <c r="D58" s="29"/>
      <c r="E58" s="30"/>
    </row>
    <row r="59" spans="2:5" ht="15">
      <c r="B59" s="29"/>
      <c r="C59" s="29"/>
      <c r="D59" s="29"/>
      <c r="E59" s="30"/>
    </row>
    <row r="60" spans="2:5" ht="15">
      <c r="B60" s="29"/>
      <c r="C60" s="29"/>
      <c r="D60" s="29"/>
      <c r="E60" s="30"/>
    </row>
    <row r="61" spans="2:5" ht="15">
      <c r="B61" s="29"/>
      <c r="C61" s="29"/>
      <c r="D61" s="29"/>
      <c r="E61" s="30"/>
    </row>
    <row r="62" spans="2:5" ht="15">
      <c r="B62" s="29"/>
      <c r="C62" s="29"/>
      <c r="D62" s="29"/>
      <c r="E62" s="30"/>
    </row>
    <row r="63" spans="2:5" ht="15">
      <c r="B63" s="29"/>
      <c r="C63" s="29"/>
      <c r="D63" s="29"/>
      <c r="E63" s="30"/>
    </row>
    <row r="64" spans="2:5" ht="15">
      <c r="B64" s="29"/>
      <c r="C64" s="29"/>
      <c r="D64" s="29"/>
      <c r="E64" s="30"/>
    </row>
    <row r="65" spans="2:5" ht="15">
      <c r="B65" s="29"/>
      <c r="C65" s="29"/>
      <c r="D65" s="29"/>
      <c r="E65" s="30"/>
    </row>
    <row r="66" spans="2:5" ht="15">
      <c r="B66" s="29"/>
      <c r="C66" s="29"/>
      <c r="D66" s="29"/>
      <c r="E66" s="30"/>
    </row>
    <row r="67" spans="2:5" ht="15">
      <c r="B67" s="29"/>
      <c r="C67" s="29"/>
      <c r="D67" s="29"/>
      <c r="E67" s="30"/>
    </row>
    <row r="68" spans="2:5" ht="15">
      <c r="B68" s="29"/>
      <c r="C68" s="29"/>
      <c r="D68" s="29"/>
      <c r="E68" s="30"/>
    </row>
    <row r="69" spans="2:5" ht="15">
      <c r="B69" s="29"/>
      <c r="C69" s="29"/>
      <c r="D69" s="29"/>
      <c r="E69" s="30"/>
    </row>
    <row r="70" spans="2:5" ht="15">
      <c r="B70" s="29"/>
      <c r="C70" s="29"/>
      <c r="D70" s="29"/>
      <c r="E70" s="30"/>
    </row>
    <row r="71" spans="2:5" ht="15">
      <c r="B71" s="29"/>
      <c r="C71" s="29"/>
      <c r="D71" s="29"/>
      <c r="E71" s="30"/>
    </row>
    <row r="72" spans="2:5" ht="15">
      <c r="B72" s="29"/>
      <c r="C72" s="29"/>
      <c r="D72" s="29"/>
      <c r="E72" s="30"/>
    </row>
    <row r="73" spans="2:5" ht="15">
      <c r="B73" s="29"/>
      <c r="C73" s="29"/>
      <c r="D73" s="29"/>
      <c r="E73" s="30"/>
    </row>
    <row r="74" spans="2:5" ht="15">
      <c r="B74" s="29"/>
      <c r="C74" s="29"/>
      <c r="D74" s="29"/>
      <c r="E74" s="30"/>
    </row>
    <row r="75" spans="2:5" ht="15">
      <c r="B75" s="29"/>
      <c r="C75" s="29"/>
      <c r="D75" s="29"/>
      <c r="E75" s="30"/>
    </row>
    <row r="76" spans="2:5" ht="15">
      <c r="B76" s="29"/>
      <c r="C76" s="29"/>
      <c r="D76" s="29"/>
      <c r="E76" s="30"/>
    </row>
    <row r="77" spans="2:5" ht="15">
      <c r="B77" s="29"/>
      <c r="C77" s="29"/>
      <c r="D77" s="29"/>
      <c r="E77" s="30"/>
    </row>
    <row r="78" spans="2:5" ht="15">
      <c r="B78" s="29"/>
      <c r="C78" s="29"/>
      <c r="D78" s="29"/>
      <c r="E78" s="30"/>
    </row>
    <row r="79" spans="2:5" ht="15">
      <c r="B79" s="29"/>
      <c r="C79" s="29"/>
      <c r="D79" s="29"/>
      <c r="E79" s="30"/>
    </row>
    <row r="80" spans="2:5" ht="15">
      <c r="B80" s="29"/>
      <c r="C80" s="29"/>
      <c r="D80" s="29"/>
      <c r="E80" s="30"/>
    </row>
    <row r="81" spans="2:5" ht="15">
      <c r="B81" s="29"/>
      <c r="C81" s="29"/>
      <c r="D81" s="29"/>
      <c r="E81" s="30"/>
    </row>
    <row r="82" spans="2:5" ht="15">
      <c r="B82" s="29"/>
      <c r="C82" s="29"/>
      <c r="D82" s="29"/>
      <c r="E82" s="30"/>
    </row>
    <row r="83" spans="2:5" ht="15">
      <c r="B83" s="29"/>
      <c r="C83" s="29"/>
      <c r="D83" s="29"/>
      <c r="E83" s="30"/>
    </row>
    <row r="84" spans="2:5" ht="15">
      <c r="B84" s="29"/>
      <c r="C84" s="29"/>
      <c r="D84" s="29"/>
      <c r="E84" s="30"/>
    </row>
    <row r="85" spans="2:5" ht="15">
      <c r="B85" s="29"/>
      <c r="C85" s="29"/>
      <c r="D85" s="29"/>
      <c r="E85" s="30"/>
    </row>
    <row r="86" spans="2:5" ht="15">
      <c r="B86" s="29"/>
      <c r="C86" s="29"/>
      <c r="D86" s="29"/>
      <c r="E86" s="30"/>
    </row>
    <row r="87" spans="2:5" ht="15">
      <c r="B87" s="29"/>
      <c r="C87" s="29"/>
      <c r="D87" s="29"/>
      <c r="E87" s="30"/>
    </row>
    <row r="88" spans="2:5" ht="15">
      <c r="B88" s="29"/>
      <c r="C88" s="29"/>
      <c r="D88" s="29"/>
      <c r="E88" s="30"/>
    </row>
    <row r="89" ht="15">
      <c r="E89" s="30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0"/>
    </row>
    <row r="96" ht="15">
      <c r="E96" s="30"/>
    </row>
    <row r="97" ht="15">
      <c r="E97" s="30"/>
    </row>
    <row r="98" ht="15">
      <c r="E98" s="30"/>
    </row>
    <row r="99" ht="15">
      <c r="E99" s="30"/>
    </row>
    <row r="100" ht="15">
      <c r="E100" s="30"/>
    </row>
    <row r="101" ht="15">
      <c r="E101" s="30"/>
    </row>
    <row r="102" ht="15">
      <c r="E102" s="30"/>
    </row>
    <row r="103" ht="15">
      <c r="E103" s="30"/>
    </row>
    <row r="104" ht="15">
      <c r="E104" s="30"/>
    </row>
    <row r="105" ht="15">
      <c r="E105" s="30"/>
    </row>
    <row r="106" ht="15">
      <c r="E106" s="30"/>
    </row>
    <row r="107" ht="15">
      <c r="E107" s="30"/>
    </row>
    <row r="108" ht="15">
      <c r="E108" s="30"/>
    </row>
    <row r="109" ht="15">
      <c r="E109" s="30"/>
    </row>
    <row r="110" ht="15">
      <c r="E110" s="30"/>
    </row>
    <row r="111" ht="15">
      <c r="E111" s="30"/>
    </row>
    <row r="112" ht="15">
      <c r="E112" s="30"/>
    </row>
    <row r="113" ht="15">
      <c r="E113" s="30"/>
    </row>
    <row r="114" ht="15">
      <c r="E114" s="30"/>
    </row>
    <row r="115" ht="15">
      <c r="E115" s="30"/>
    </row>
    <row r="116" ht="15">
      <c r="E116" s="30"/>
    </row>
    <row r="117" ht="15">
      <c r="E117" s="30"/>
    </row>
    <row r="118" ht="15">
      <c r="E118" s="30"/>
    </row>
    <row r="119" ht="15">
      <c r="E119" s="30"/>
    </row>
    <row r="120" ht="15">
      <c r="E120" s="30"/>
    </row>
    <row r="121" ht="15">
      <c r="E121" s="30"/>
    </row>
    <row r="122" ht="15">
      <c r="E122" s="30"/>
    </row>
    <row r="123" ht="15">
      <c r="E123" s="30"/>
    </row>
    <row r="124" ht="15">
      <c r="E124" s="30"/>
    </row>
    <row r="125" ht="15">
      <c r="E125" s="30"/>
    </row>
    <row r="126" ht="15">
      <c r="E126" s="30"/>
    </row>
    <row r="127" ht="15">
      <c r="E127" s="30"/>
    </row>
    <row r="128" ht="15">
      <c r="E128" s="30"/>
    </row>
    <row r="129" ht="15">
      <c r="E129" s="30"/>
    </row>
    <row r="130" ht="15">
      <c r="E130" s="30"/>
    </row>
    <row r="131" ht="15">
      <c r="E131" s="30"/>
    </row>
    <row r="132" ht="15">
      <c r="E132" s="30"/>
    </row>
    <row r="133" ht="15">
      <c r="E133" s="30"/>
    </row>
    <row r="134" ht="15">
      <c r="E134" s="30"/>
    </row>
    <row r="135" ht="15">
      <c r="E135" s="30"/>
    </row>
    <row r="136" ht="15">
      <c r="E136" s="30"/>
    </row>
    <row r="137" ht="15">
      <c r="E137" s="30"/>
    </row>
    <row r="138" ht="15">
      <c r="E138" s="30"/>
    </row>
    <row r="139" ht="15">
      <c r="E139" s="30"/>
    </row>
    <row r="140" ht="15">
      <c r="E140" s="30"/>
    </row>
    <row r="141" ht="15">
      <c r="E141" s="30"/>
    </row>
    <row r="142" ht="15">
      <c r="E142" s="30"/>
    </row>
    <row r="143" ht="15">
      <c r="E143" s="30"/>
    </row>
    <row r="144" ht="15">
      <c r="E144" s="30"/>
    </row>
    <row r="145" ht="15">
      <c r="E145" s="30"/>
    </row>
    <row r="146" ht="15">
      <c r="E146" s="30"/>
    </row>
    <row r="147" ht="15">
      <c r="E147" s="30"/>
    </row>
    <row r="148" ht="15">
      <c r="E148" s="30"/>
    </row>
    <row r="149" ht="15">
      <c r="E149" s="30"/>
    </row>
    <row r="150" ht="15">
      <c r="E150" s="30"/>
    </row>
    <row r="151" ht="15">
      <c r="E151" s="30"/>
    </row>
    <row r="152" ht="15">
      <c r="E152" s="30"/>
    </row>
    <row r="153" ht="15">
      <c r="E153" s="30"/>
    </row>
    <row r="154" ht="15">
      <c r="E154" s="30"/>
    </row>
    <row r="155" ht="15">
      <c r="E155" s="30"/>
    </row>
    <row r="156" ht="15">
      <c r="E156" s="30"/>
    </row>
    <row r="157" ht="15">
      <c r="E157" s="30"/>
    </row>
    <row r="158" ht="15">
      <c r="E158" s="30"/>
    </row>
    <row r="159" ht="15">
      <c r="E159" s="30"/>
    </row>
    <row r="160" ht="15">
      <c r="E160" s="30"/>
    </row>
    <row r="161" ht="15">
      <c r="E161" s="30"/>
    </row>
    <row r="162" ht="15">
      <c r="E162" s="30"/>
    </row>
    <row r="163" ht="15">
      <c r="E163" s="30"/>
    </row>
    <row r="164" ht="15">
      <c r="E164" s="30"/>
    </row>
    <row r="165" ht="15">
      <c r="E165" s="30"/>
    </row>
    <row r="166" ht="15">
      <c r="E166" s="30"/>
    </row>
    <row r="167" ht="15">
      <c r="E167" s="30"/>
    </row>
    <row r="168" ht="15">
      <c r="E168" s="30"/>
    </row>
    <row r="169" ht="15">
      <c r="E169" s="30"/>
    </row>
    <row r="170" ht="15">
      <c r="E170" s="30"/>
    </row>
    <row r="171" ht="15">
      <c r="E171" s="30"/>
    </row>
    <row r="172" ht="15">
      <c r="E172" s="30"/>
    </row>
    <row r="173" ht="15">
      <c r="E173" s="30"/>
    </row>
    <row r="174" ht="15">
      <c r="E174" s="30"/>
    </row>
    <row r="175" ht="15">
      <c r="E175" s="30"/>
    </row>
    <row r="176" ht="15">
      <c r="E176" s="30"/>
    </row>
    <row r="177" ht="15">
      <c r="E177" s="30"/>
    </row>
    <row r="178" ht="15">
      <c r="E178" s="30"/>
    </row>
    <row r="179" ht="15">
      <c r="E179" s="30"/>
    </row>
    <row r="180" ht="15">
      <c r="E180" s="30"/>
    </row>
    <row r="181" ht="15">
      <c r="E181" s="30"/>
    </row>
    <row r="182" ht="15">
      <c r="E182" s="30"/>
    </row>
    <row r="183" ht="15">
      <c r="E183" s="30"/>
    </row>
    <row r="184" ht="15">
      <c r="E184" s="30"/>
    </row>
    <row r="185" ht="15">
      <c r="E185" s="30"/>
    </row>
    <row r="186" ht="15">
      <c r="E186" s="30"/>
    </row>
    <row r="187" ht="15">
      <c r="E187" s="30"/>
    </row>
    <row r="188" ht="15">
      <c r="E188" s="30"/>
    </row>
    <row r="189" ht="15">
      <c r="E189" s="30"/>
    </row>
    <row r="190" ht="15">
      <c r="E190" s="30"/>
    </row>
    <row r="191" ht="15">
      <c r="E191" s="30"/>
    </row>
    <row r="192" ht="15">
      <c r="E192" s="30"/>
    </row>
    <row r="193" ht="15">
      <c r="E193" s="30"/>
    </row>
    <row r="194" ht="15">
      <c r="E194" s="30"/>
    </row>
    <row r="195" ht="15">
      <c r="E195" s="30"/>
    </row>
    <row r="196" ht="15">
      <c r="E196" s="30"/>
    </row>
    <row r="197" ht="15">
      <c r="E197" s="30"/>
    </row>
    <row r="198" ht="15">
      <c r="E198" s="30"/>
    </row>
    <row r="199" ht="15">
      <c r="E199" s="30"/>
    </row>
    <row r="200" ht="15">
      <c r="E200" s="30"/>
    </row>
    <row r="201" ht="15">
      <c r="E201" s="30"/>
    </row>
    <row r="202" ht="15">
      <c r="E202" s="30"/>
    </row>
    <row r="203" ht="15">
      <c r="E203" s="30"/>
    </row>
    <row r="204" ht="15">
      <c r="E204" s="30"/>
    </row>
    <row r="205" ht="15">
      <c r="E205" s="30"/>
    </row>
    <row r="206" ht="15">
      <c r="E206" s="30"/>
    </row>
    <row r="207" ht="15">
      <c r="E207" s="30"/>
    </row>
    <row r="208" ht="15">
      <c r="E208" s="30"/>
    </row>
    <row r="209" ht="15">
      <c r="E209" s="30"/>
    </row>
    <row r="210" ht="15">
      <c r="E210" s="30"/>
    </row>
    <row r="211" ht="15">
      <c r="E211" s="30"/>
    </row>
    <row r="212" ht="15">
      <c r="E212" s="30"/>
    </row>
    <row r="213" ht="15">
      <c r="E213" s="30"/>
    </row>
    <row r="214" ht="15">
      <c r="E214" s="30"/>
    </row>
    <row r="215" ht="15">
      <c r="E215" s="30"/>
    </row>
    <row r="216" ht="15">
      <c r="E216" s="30"/>
    </row>
    <row r="217" ht="15">
      <c r="E217" s="30"/>
    </row>
    <row r="218" ht="15">
      <c r="E218" s="30"/>
    </row>
    <row r="219" ht="15">
      <c r="E219" s="30"/>
    </row>
    <row r="220" ht="15">
      <c r="E220" s="30"/>
    </row>
    <row r="221" ht="15">
      <c r="E221" s="30"/>
    </row>
    <row r="222" ht="15">
      <c r="E222" s="30"/>
    </row>
    <row r="223" ht="15">
      <c r="E223" s="30"/>
    </row>
    <row r="224" ht="15">
      <c r="E224" s="30"/>
    </row>
    <row r="225" ht="15">
      <c r="E225" s="30"/>
    </row>
    <row r="226" ht="15">
      <c r="E226" s="30"/>
    </row>
    <row r="227" ht="15">
      <c r="E227" s="30"/>
    </row>
    <row r="228" ht="15">
      <c r="E228" s="30"/>
    </row>
    <row r="229" ht="15">
      <c r="E229" s="30"/>
    </row>
    <row r="230" ht="15">
      <c r="E230" s="30"/>
    </row>
    <row r="231" ht="15">
      <c r="E231" s="30"/>
    </row>
    <row r="232" ht="15">
      <c r="E232" s="30"/>
    </row>
    <row r="233" ht="15">
      <c r="E233" s="30"/>
    </row>
    <row r="234" ht="15">
      <c r="E234" s="30"/>
    </row>
    <row r="235" ht="15">
      <c r="E235" s="30"/>
    </row>
    <row r="236" ht="15">
      <c r="E236" s="30"/>
    </row>
    <row r="237" ht="15">
      <c r="E237" s="30"/>
    </row>
    <row r="238" ht="15">
      <c r="E238" s="30"/>
    </row>
    <row r="239" ht="15">
      <c r="E239" s="30"/>
    </row>
    <row r="240" ht="15">
      <c r="E240" s="30"/>
    </row>
    <row r="241" ht="15">
      <c r="E241" s="30"/>
    </row>
    <row r="242" ht="15">
      <c r="E242" s="30"/>
    </row>
    <row r="243" ht="15">
      <c r="E243" s="30"/>
    </row>
    <row r="244" ht="15">
      <c r="E244" s="30"/>
    </row>
    <row r="245" ht="15">
      <c r="E245" s="30"/>
    </row>
    <row r="246" ht="15">
      <c r="E246" s="30"/>
    </row>
    <row r="247" ht="15">
      <c r="E247" s="30"/>
    </row>
    <row r="248" ht="15">
      <c r="E248" s="30"/>
    </row>
    <row r="249" ht="15">
      <c r="E249" s="30"/>
    </row>
    <row r="250" ht="15">
      <c r="E250" s="30"/>
    </row>
    <row r="251" ht="15">
      <c r="E251" s="30"/>
    </row>
    <row r="252" ht="15">
      <c r="E252" s="30"/>
    </row>
    <row r="253" ht="15">
      <c r="E253" s="30"/>
    </row>
    <row r="254" ht="15">
      <c r="E254" s="30"/>
    </row>
    <row r="255" ht="15">
      <c r="E255" s="30"/>
    </row>
    <row r="256" ht="15">
      <c r="E256" s="30"/>
    </row>
    <row r="257" ht="15">
      <c r="E257" s="30"/>
    </row>
    <row r="258" ht="15">
      <c r="E258" s="30"/>
    </row>
    <row r="259" ht="15">
      <c r="E259" s="30"/>
    </row>
    <row r="260" ht="15">
      <c r="E260" s="30"/>
    </row>
    <row r="261" ht="15">
      <c r="E261" s="30"/>
    </row>
    <row r="262" ht="15">
      <c r="E262" s="30"/>
    </row>
    <row r="263" ht="15">
      <c r="E263" s="30"/>
    </row>
    <row r="264" ht="15">
      <c r="E264" s="30"/>
    </row>
    <row r="265" ht="15">
      <c r="E265" s="30"/>
    </row>
    <row r="266" ht="15">
      <c r="E266" s="30"/>
    </row>
    <row r="267" ht="15">
      <c r="E267" s="30"/>
    </row>
    <row r="268" ht="15">
      <c r="E268" s="30"/>
    </row>
    <row r="269" ht="15">
      <c r="E269" s="30"/>
    </row>
    <row r="270" ht="15">
      <c r="E270" s="30"/>
    </row>
    <row r="271" ht="15">
      <c r="E271" s="30"/>
    </row>
    <row r="272" ht="15">
      <c r="E272" s="30"/>
    </row>
    <row r="273" ht="15">
      <c r="E273" s="30"/>
    </row>
    <row r="274" ht="15">
      <c r="E274" s="30"/>
    </row>
    <row r="275" ht="15">
      <c r="E275" s="30"/>
    </row>
    <row r="276" ht="15">
      <c r="E276" s="30"/>
    </row>
    <row r="277" ht="15">
      <c r="E277" s="30"/>
    </row>
    <row r="278" ht="15">
      <c r="E278" s="30"/>
    </row>
    <row r="279" ht="15">
      <c r="E279" s="30"/>
    </row>
    <row r="280" ht="15">
      <c r="E280" s="30"/>
    </row>
    <row r="281" ht="15">
      <c r="E281" s="30"/>
    </row>
    <row r="282" ht="15">
      <c r="E282" s="30"/>
    </row>
    <row r="283" ht="15">
      <c r="E283" s="30"/>
    </row>
    <row r="284" ht="15">
      <c r="E284" s="30"/>
    </row>
    <row r="285" ht="15">
      <c r="E285" s="30"/>
    </row>
    <row r="286" ht="15">
      <c r="E286" s="30"/>
    </row>
    <row r="287" ht="15">
      <c r="E287" s="30"/>
    </row>
    <row r="288" ht="15">
      <c r="E288" s="30"/>
    </row>
    <row r="289" ht="15">
      <c r="E289" s="30"/>
    </row>
    <row r="290" ht="15">
      <c r="E290" s="30"/>
    </row>
    <row r="291" ht="15">
      <c r="E291" s="30"/>
    </row>
    <row r="292" ht="15">
      <c r="E292" s="30"/>
    </row>
    <row r="293" ht="15">
      <c r="E293" s="30"/>
    </row>
    <row r="294" ht="15">
      <c r="E294" s="30"/>
    </row>
    <row r="295" ht="15">
      <c r="E295" s="30"/>
    </row>
    <row r="296" ht="15">
      <c r="E296" s="30"/>
    </row>
    <row r="297" ht="15">
      <c r="E297" s="30"/>
    </row>
    <row r="298" ht="15">
      <c r="E298" s="30"/>
    </row>
    <row r="299" ht="15">
      <c r="E299" s="30"/>
    </row>
    <row r="300" ht="15">
      <c r="E300" s="30"/>
    </row>
    <row r="301" ht="15">
      <c r="E301" s="30"/>
    </row>
    <row r="302" ht="15">
      <c r="E302" s="30"/>
    </row>
    <row r="303" ht="15">
      <c r="E303" s="30"/>
    </row>
    <row r="304" ht="15">
      <c r="E304" s="30"/>
    </row>
    <row r="305" ht="15">
      <c r="E305" s="30"/>
    </row>
    <row r="306" ht="15">
      <c r="E306" s="30"/>
    </row>
    <row r="307" ht="15">
      <c r="E307" s="30"/>
    </row>
    <row r="308" ht="15">
      <c r="E308" s="30"/>
    </row>
    <row r="309" ht="15">
      <c r="E309" s="30"/>
    </row>
    <row r="310" ht="15">
      <c r="E310" s="30"/>
    </row>
    <row r="311" ht="15">
      <c r="E311" s="30"/>
    </row>
    <row r="312" ht="15">
      <c r="E312" s="30"/>
    </row>
    <row r="313" ht="15">
      <c r="E313" s="30"/>
    </row>
    <row r="314" ht="15">
      <c r="E314" s="30"/>
    </row>
    <row r="315" ht="15">
      <c r="E315" s="30"/>
    </row>
    <row r="316" ht="15">
      <c r="E316" s="30"/>
    </row>
    <row r="317" ht="15">
      <c r="E317" s="30"/>
    </row>
    <row r="318" ht="15">
      <c r="E318" s="30"/>
    </row>
    <row r="319" ht="15">
      <c r="E319" s="30"/>
    </row>
  </sheetData>
  <sheetProtection/>
  <mergeCells count="10">
    <mergeCell ref="A1:J1"/>
    <mergeCell ref="A2:J2"/>
    <mergeCell ref="A3:J3"/>
    <mergeCell ref="A4:J4"/>
    <mergeCell ref="A5:J5"/>
    <mergeCell ref="A41:J41"/>
    <mergeCell ref="D9:E9"/>
    <mergeCell ref="F10:H10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5"/>
  <sheetViews>
    <sheetView tabSelected="1" zoomScalePageLayoutView="0" workbookViewId="0" topLeftCell="A83">
      <selection activeCell="D65" sqref="D65"/>
    </sheetView>
  </sheetViews>
  <sheetFormatPr defaultColWidth="9.125" defaultRowHeight="12.75"/>
  <cols>
    <col min="1" max="1" width="93.75390625" style="6" customWidth="1"/>
    <col min="2" max="2" width="14.50390625" style="38" customWidth="1"/>
    <col min="3" max="3" width="5.00390625" style="38" customWidth="1"/>
    <col min="4" max="4" width="12.50390625" style="5" customWidth="1"/>
    <col min="5" max="5" width="14.00390625" style="5" hidden="1" customWidth="1"/>
    <col min="6" max="6" width="14.375" style="5" hidden="1" customWidth="1"/>
    <col min="7" max="7" width="13.375" style="5" hidden="1" customWidth="1"/>
    <col min="8" max="8" width="12.875" style="6" hidden="1" customWidth="1"/>
    <col min="9" max="16384" width="9.125" style="6" customWidth="1"/>
  </cols>
  <sheetData>
    <row r="1" spans="1:4" ht="15">
      <c r="A1" s="105" t="s">
        <v>257</v>
      </c>
      <c r="B1" s="105"/>
      <c r="C1" s="105"/>
      <c r="D1" s="105"/>
    </row>
    <row r="2" spans="1:4" ht="15">
      <c r="A2" s="105" t="s">
        <v>21</v>
      </c>
      <c r="B2" s="105"/>
      <c r="C2" s="105"/>
      <c r="D2" s="105"/>
    </row>
    <row r="3" spans="1:4" ht="15">
      <c r="A3" s="105" t="s">
        <v>22</v>
      </c>
      <c r="B3" s="105"/>
      <c r="C3" s="105"/>
      <c r="D3" s="105"/>
    </row>
    <row r="4" spans="1:4" ht="15">
      <c r="A4" s="105" t="s">
        <v>19</v>
      </c>
      <c r="B4" s="105"/>
      <c r="C4" s="105"/>
      <c r="D4" s="105"/>
    </row>
    <row r="5" spans="1:4" ht="15">
      <c r="A5" s="105" t="s">
        <v>215</v>
      </c>
      <c r="B5" s="105"/>
      <c r="C5" s="105"/>
      <c r="D5" s="105"/>
    </row>
    <row r="7" spans="1:4" ht="70.5" customHeight="1">
      <c r="A7" s="108" t="s">
        <v>144</v>
      </c>
      <c r="B7" s="108"/>
      <c r="C7" s="108"/>
      <c r="D7" s="108"/>
    </row>
    <row r="8" spans="1:4" ht="15">
      <c r="A8" s="109" t="s">
        <v>145</v>
      </c>
      <c r="B8" s="109"/>
      <c r="C8" s="109"/>
      <c r="D8" s="109"/>
    </row>
    <row r="9" spans="3:4" ht="15">
      <c r="C9" s="112" t="s">
        <v>20</v>
      </c>
      <c r="D9" s="112"/>
    </row>
    <row r="10" spans="1:8" s="11" customFormat="1" ht="20.25" customHeight="1">
      <c r="A10" s="9" t="s">
        <v>5</v>
      </c>
      <c r="B10" s="33" t="s">
        <v>34</v>
      </c>
      <c r="C10" s="39" t="s">
        <v>35</v>
      </c>
      <c r="D10" s="33" t="s">
        <v>1</v>
      </c>
      <c r="E10" s="106" t="s">
        <v>129</v>
      </c>
      <c r="F10" s="106"/>
      <c r="G10" s="106"/>
      <c r="H10" s="110" t="s">
        <v>193</v>
      </c>
    </row>
    <row r="11" spans="1:8" s="11" customFormat="1" ht="14.25" customHeight="1">
      <c r="A11" s="2">
        <v>1</v>
      </c>
      <c r="B11" s="14">
        <v>2</v>
      </c>
      <c r="C11" s="40">
        <v>3</v>
      </c>
      <c r="D11" s="14">
        <v>4</v>
      </c>
      <c r="E11" s="12" t="s">
        <v>130</v>
      </c>
      <c r="F11" s="12" t="s">
        <v>133</v>
      </c>
      <c r="G11" s="12" t="s">
        <v>134</v>
      </c>
      <c r="H11" s="111"/>
    </row>
    <row r="12" spans="1:8" s="18" customFormat="1" ht="30.75">
      <c r="A12" s="37" t="s">
        <v>8</v>
      </c>
      <c r="B12" s="17" t="s">
        <v>75</v>
      </c>
      <c r="C12" s="17"/>
      <c r="D12" s="17">
        <f>D20+D26+D16+D13</f>
        <v>-350</v>
      </c>
      <c r="E12" s="36" t="e">
        <f>#REF!+#REF!+#REF!+E20+E26+#REF!+#REF!+#REF!+E16+#REF!</f>
        <v>#REF!</v>
      </c>
      <c r="F12" s="36" t="e">
        <f>#REF!+#REF!+#REF!+F20+F26+#REF!+#REF!+#REF!+F16+#REF!</f>
        <v>#REF!</v>
      </c>
      <c r="G12" s="36" t="e">
        <f>#REF!+#REF!+#REF!+G20+G26+#REF!+#REF!+#REF!+G16+#REF!</f>
        <v>#REF!</v>
      </c>
      <c r="H12" s="36" t="e">
        <f>#REF!+#REF!+#REF!+H20+H26+#REF!+#REF!+#REF!+H16+#REF!</f>
        <v>#REF!</v>
      </c>
    </row>
    <row r="13" spans="1:8" ht="30.75">
      <c r="A13" s="45" t="s">
        <v>322</v>
      </c>
      <c r="B13" s="48" t="s">
        <v>323</v>
      </c>
      <c r="C13" s="48"/>
      <c r="D13" s="12">
        <f>D14</f>
        <v>-722.575</v>
      </c>
      <c r="E13" s="35">
        <f>E15+E14</f>
        <v>0</v>
      </c>
      <c r="F13" s="35">
        <f>F15+F14</f>
        <v>0</v>
      </c>
      <c r="G13" s="35">
        <f>G15+G14</f>
        <v>0</v>
      </c>
      <c r="H13" s="45"/>
    </row>
    <row r="14" spans="1:8" ht="15">
      <c r="A14" s="45" t="s">
        <v>319</v>
      </c>
      <c r="B14" s="48" t="s">
        <v>324</v>
      </c>
      <c r="C14" s="48"/>
      <c r="D14" s="12">
        <f>D15</f>
        <v>-722.575</v>
      </c>
      <c r="E14" s="35"/>
      <c r="F14" s="35"/>
      <c r="G14" s="35"/>
      <c r="H14" s="45"/>
    </row>
    <row r="15" spans="1:8" ht="30.75">
      <c r="A15" s="45" t="s">
        <v>53</v>
      </c>
      <c r="B15" s="48" t="s">
        <v>324</v>
      </c>
      <c r="C15" s="48" t="s">
        <v>54</v>
      </c>
      <c r="D15" s="65">
        <v>-722.575</v>
      </c>
      <c r="E15" s="12"/>
      <c r="F15" s="12"/>
      <c r="G15" s="12"/>
      <c r="H15" s="45"/>
    </row>
    <row r="16" spans="1:8" ht="30.75">
      <c r="A16" s="45" t="s">
        <v>80</v>
      </c>
      <c r="B16" s="12" t="s">
        <v>78</v>
      </c>
      <c r="C16" s="12"/>
      <c r="D16" s="12">
        <f>D17</f>
        <v>0</v>
      </c>
      <c r="E16" s="35" t="e">
        <f>E17</f>
        <v>#REF!</v>
      </c>
      <c r="F16" s="35" t="e">
        <f>F17</f>
        <v>#REF!</v>
      </c>
      <c r="G16" s="35" t="e">
        <f>G17</f>
        <v>#REF!</v>
      </c>
      <c r="H16" s="35" t="e">
        <f>H17</f>
        <v>#REF!</v>
      </c>
    </row>
    <row r="17" spans="1:8" ht="46.5">
      <c r="A17" s="45" t="s">
        <v>18</v>
      </c>
      <c r="B17" s="12" t="s">
        <v>110</v>
      </c>
      <c r="C17" s="12"/>
      <c r="D17" s="12">
        <f>D18+D19</f>
        <v>0</v>
      </c>
      <c r="E17" s="35" t="e">
        <f>#REF!+E18+E19</f>
        <v>#REF!</v>
      </c>
      <c r="F17" s="35" t="e">
        <f>#REF!+F18+F19</f>
        <v>#REF!</v>
      </c>
      <c r="G17" s="35" t="e">
        <f>#REF!+G18+G19</f>
        <v>#REF!</v>
      </c>
      <c r="H17" s="35" t="e">
        <f>#REF!+H18+H19</f>
        <v>#REF!</v>
      </c>
    </row>
    <row r="18" spans="1:8" ht="21" customHeight="1">
      <c r="A18" s="45" t="s">
        <v>63</v>
      </c>
      <c r="B18" s="12" t="s">
        <v>110</v>
      </c>
      <c r="C18" s="12" t="s">
        <v>50</v>
      </c>
      <c r="D18" s="12">
        <v>-11.236</v>
      </c>
      <c r="E18" s="12">
        <v>450</v>
      </c>
      <c r="F18" s="12"/>
      <c r="G18" s="12"/>
      <c r="H18" s="45"/>
    </row>
    <row r="19" spans="1:8" ht="15">
      <c r="A19" s="45" t="s">
        <v>51</v>
      </c>
      <c r="B19" s="12" t="s">
        <v>110</v>
      </c>
      <c r="C19" s="12" t="s">
        <v>52</v>
      </c>
      <c r="D19" s="12">
        <v>11.236</v>
      </c>
      <c r="E19" s="12"/>
      <c r="F19" s="12"/>
      <c r="G19" s="12"/>
      <c r="H19" s="45"/>
    </row>
    <row r="20" spans="1:8" ht="46.5">
      <c r="A20" s="45" t="s">
        <v>117</v>
      </c>
      <c r="B20" s="12" t="s">
        <v>79</v>
      </c>
      <c r="C20" s="12"/>
      <c r="D20" s="12">
        <f>D21</f>
        <v>722.575</v>
      </c>
      <c r="E20" s="35" t="e">
        <f>#REF!+#REF!+#REF!+E23+#REF!+#REF!+#REF!</f>
        <v>#REF!</v>
      </c>
      <c r="F20" s="35" t="e">
        <f>#REF!+#REF!+#REF!+F23+#REF!+#REF!+#REF!</f>
        <v>#REF!</v>
      </c>
      <c r="G20" s="35" t="e">
        <f>#REF!+#REF!+#REF!+G23+#REF!+#REF!+#REF!</f>
        <v>#REF!</v>
      </c>
      <c r="H20" s="35" t="e">
        <f>#REF!+#REF!+#REF!+H23+#REF!+#REF!+#REF!</f>
        <v>#REF!</v>
      </c>
    </row>
    <row r="21" spans="1:8" ht="15">
      <c r="A21" s="45" t="s">
        <v>319</v>
      </c>
      <c r="B21" s="48" t="s">
        <v>320</v>
      </c>
      <c r="C21" s="48"/>
      <c r="D21" s="12">
        <f>D22</f>
        <v>722.575</v>
      </c>
      <c r="E21" s="35"/>
      <c r="F21" s="35"/>
      <c r="G21" s="35"/>
      <c r="H21" s="35"/>
    </row>
    <row r="22" spans="1:8" ht="30.75">
      <c r="A22" s="45" t="s">
        <v>53</v>
      </c>
      <c r="B22" s="48" t="s">
        <v>320</v>
      </c>
      <c r="C22" s="48" t="s">
        <v>54</v>
      </c>
      <c r="D22" s="12">
        <v>722.575</v>
      </c>
      <c r="E22" s="35"/>
      <c r="F22" s="35"/>
      <c r="G22" s="35"/>
      <c r="H22" s="35"/>
    </row>
    <row r="23" spans="1:8" ht="65.25" customHeight="1">
      <c r="A23" s="45" t="s">
        <v>247</v>
      </c>
      <c r="B23" s="12" t="s">
        <v>246</v>
      </c>
      <c r="C23" s="12"/>
      <c r="D23" s="12">
        <f>D24+D25</f>
        <v>0</v>
      </c>
      <c r="E23" s="35">
        <f>E25</f>
        <v>0</v>
      </c>
      <c r="F23" s="35">
        <f>F25</f>
        <v>0</v>
      </c>
      <c r="G23" s="35">
        <f>G25</f>
        <v>0</v>
      </c>
      <c r="H23" s="45"/>
    </row>
    <row r="24" spans="1:8" ht="19.5" customHeight="1">
      <c r="A24" s="45" t="s">
        <v>57</v>
      </c>
      <c r="B24" s="12" t="s">
        <v>246</v>
      </c>
      <c r="C24" s="14">
        <v>300</v>
      </c>
      <c r="D24" s="12">
        <v>1904.4</v>
      </c>
      <c r="E24" s="35"/>
      <c r="F24" s="35"/>
      <c r="G24" s="35"/>
      <c r="H24" s="45"/>
    </row>
    <row r="25" spans="1:8" ht="30.75" customHeight="1">
      <c r="A25" s="45" t="s">
        <v>53</v>
      </c>
      <c r="B25" s="12" t="s">
        <v>246</v>
      </c>
      <c r="C25" s="12" t="s">
        <v>54</v>
      </c>
      <c r="D25" s="12">
        <v>-1904.4</v>
      </c>
      <c r="E25" s="12"/>
      <c r="F25" s="12"/>
      <c r="G25" s="12"/>
      <c r="H25" s="45"/>
    </row>
    <row r="26" spans="1:8" ht="30" customHeight="1">
      <c r="A26" s="45" t="s">
        <v>118</v>
      </c>
      <c r="B26" s="12" t="s">
        <v>81</v>
      </c>
      <c r="C26" s="12"/>
      <c r="D26" s="12">
        <f>D27+D29</f>
        <v>-350</v>
      </c>
      <c r="E26" s="35" t="e">
        <f>E27+#REF!+E29+#REF!+#REF!+#REF!+#REF!</f>
        <v>#REF!</v>
      </c>
      <c r="F26" s="35" t="e">
        <f>F27+#REF!+F29+#REF!+#REF!+#REF!+#REF!</f>
        <v>#REF!</v>
      </c>
      <c r="G26" s="35" t="e">
        <f>G27+#REF!+G29+#REF!+#REF!+#REF!+#REF!</f>
        <v>#REF!</v>
      </c>
      <c r="H26" s="35" t="e">
        <f>H27+#REF!+H29+#REF!+#REF!+#REF!+#REF!</f>
        <v>#REF!</v>
      </c>
    </row>
    <row r="27" spans="1:8" ht="30.75" hidden="1">
      <c r="A27" s="45" t="s">
        <v>6</v>
      </c>
      <c r="B27" s="12" t="s">
        <v>116</v>
      </c>
      <c r="C27" s="12"/>
      <c r="D27" s="12">
        <f>D28</f>
        <v>0</v>
      </c>
      <c r="E27" s="35">
        <f>E28</f>
        <v>0</v>
      </c>
      <c r="F27" s="35">
        <f>F28</f>
        <v>0</v>
      </c>
      <c r="G27" s="35">
        <f>G28</f>
        <v>0</v>
      </c>
      <c r="H27" s="45"/>
    </row>
    <row r="28" spans="1:8" ht="15" hidden="1">
      <c r="A28" s="45" t="s">
        <v>63</v>
      </c>
      <c r="B28" s="12" t="s">
        <v>116</v>
      </c>
      <c r="C28" s="12" t="s">
        <v>50</v>
      </c>
      <c r="D28" s="12"/>
      <c r="E28" s="12"/>
      <c r="F28" s="12"/>
      <c r="G28" s="12"/>
      <c r="H28" s="45"/>
    </row>
    <row r="29" spans="1:8" ht="30.75">
      <c r="A29" s="45" t="s">
        <v>73</v>
      </c>
      <c r="B29" s="12" t="s">
        <v>113</v>
      </c>
      <c r="C29" s="12"/>
      <c r="D29" s="12">
        <f>D30</f>
        <v>-350</v>
      </c>
      <c r="E29" s="35">
        <f>E30</f>
        <v>0</v>
      </c>
      <c r="F29" s="35">
        <f>F30</f>
        <v>1963.8</v>
      </c>
      <c r="G29" s="35">
        <f>G30</f>
        <v>0</v>
      </c>
      <c r="H29" s="35">
        <f>H30</f>
        <v>0</v>
      </c>
    </row>
    <row r="30" spans="1:8" ht="15">
      <c r="A30" s="45" t="s">
        <v>57</v>
      </c>
      <c r="B30" s="12" t="s">
        <v>113</v>
      </c>
      <c r="C30" s="12" t="s">
        <v>56</v>
      </c>
      <c r="D30" s="12">
        <v>-350</v>
      </c>
      <c r="E30" s="12"/>
      <c r="F30" s="12">
        <v>1963.8</v>
      </c>
      <c r="G30" s="12"/>
      <c r="H30" s="45"/>
    </row>
    <row r="31" spans="1:8" ht="46.5">
      <c r="A31" s="37" t="s">
        <v>282</v>
      </c>
      <c r="B31" s="26" t="s">
        <v>283</v>
      </c>
      <c r="C31" s="12"/>
      <c r="D31" s="17">
        <f>D32</f>
        <v>0</v>
      </c>
      <c r="E31" s="35"/>
      <c r="F31" s="35"/>
      <c r="G31" s="35"/>
      <c r="H31" s="45"/>
    </row>
    <row r="32" spans="1:8" ht="30.75">
      <c r="A32" s="91" t="s">
        <v>289</v>
      </c>
      <c r="B32" s="49" t="s">
        <v>290</v>
      </c>
      <c r="C32" s="12"/>
      <c r="D32" s="12">
        <f>D33</f>
        <v>0</v>
      </c>
      <c r="E32" s="35"/>
      <c r="F32" s="35"/>
      <c r="G32" s="35"/>
      <c r="H32" s="45"/>
    </row>
    <row r="33" spans="1:8" ht="46.5">
      <c r="A33" s="45" t="s">
        <v>284</v>
      </c>
      <c r="B33" s="48" t="s">
        <v>285</v>
      </c>
      <c r="C33" s="48"/>
      <c r="D33" s="12">
        <f>D34</f>
        <v>0</v>
      </c>
      <c r="E33" s="35"/>
      <c r="F33" s="35"/>
      <c r="G33" s="35"/>
      <c r="H33" s="45"/>
    </row>
    <row r="34" spans="1:8" ht="15">
      <c r="A34" s="45" t="s">
        <v>287</v>
      </c>
      <c r="B34" s="48" t="s">
        <v>288</v>
      </c>
      <c r="C34" s="48"/>
      <c r="D34" s="12">
        <f>D36+D35</f>
        <v>0</v>
      </c>
      <c r="E34" s="35"/>
      <c r="F34" s="35"/>
      <c r="G34" s="35"/>
      <c r="H34" s="45"/>
    </row>
    <row r="35" spans="1:8" ht="46.5">
      <c r="A35" s="45" t="s">
        <v>48</v>
      </c>
      <c r="B35" s="48" t="s">
        <v>288</v>
      </c>
      <c r="C35" s="48" t="s">
        <v>49</v>
      </c>
      <c r="D35" s="12">
        <v>-34.181</v>
      </c>
      <c r="E35" s="35"/>
      <c r="F35" s="35"/>
      <c r="G35" s="35"/>
      <c r="H35" s="45"/>
    </row>
    <row r="36" spans="1:8" ht="15">
      <c r="A36" s="45" t="s">
        <v>63</v>
      </c>
      <c r="B36" s="48" t="s">
        <v>288</v>
      </c>
      <c r="C36" s="48" t="s">
        <v>50</v>
      </c>
      <c r="D36" s="12">
        <v>34.181</v>
      </c>
      <c r="E36" s="35"/>
      <c r="F36" s="35"/>
      <c r="G36" s="35"/>
      <c r="H36" s="45"/>
    </row>
    <row r="37" spans="1:8" ht="30.75">
      <c r="A37" s="37" t="s">
        <v>26</v>
      </c>
      <c r="B37" s="26" t="s">
        <v>88</v>
      </c>
      <c r="C37" s="12"/>
      <c r="D37" s="17">
        <f>D38</f>
        <v>0</v>
      </c>
      <c r="E37" s="35"/>
      <c r="F37" s="35"/>
      <c r="G37" s="35"/>
      <c r="H37" s="45"/>
    </row>
    <row r="38" spans="1:8" ht="30.75">
      <c r="A38" s="45" t="s">
        <v>89</v>
      </c>
      <c r="B38" s="48" t="s">
        <v>90</v>
      </c>
      <c r="C38" s="48"/>
      <c r="D38" s="12">
        <f>D39</f>
        <v>0</v>
      </c>
      <c r="E38" s="35"/>
      <c r="F38" s="35"/>
      <c r="G38" s="35"/>
      <c r="H38" s="45"/>
    </row>
    <row r="39" spans="1:8" ht="15">
      <c r="A39" s="45" t="s">
        <v>280</v>
      </c>
      <c r="B39" s="48" t="s">
        <v>281</v>
      </c>
      <c r="C39" s="48"/>
      <c r="D39" s="12">
        <f>D40+D41</f>
        <v>0</v>
      </c>
      <c r="E39" s="35">
        <f>E40</f>
        <v>0</v>
      </c>
      <c r="F39" s="35">
        <f>F40</f>
        <v>0</v>
      </c>
      <c r="G39" s="35">
        <f>G40</f>
        <v>0</v>
      </c>
      <c r="H39" s="45"/>
    </row>
    <row r="40" spans="1:8" s="18" customFormat="1" ht="46.5">
      <c r="A40" s="45" t="s">
        <v>48</v>
      </c>
      <c r="B40" s="48" t="s">
        <v>281</v>
      </c>
      <c r="C40" s="48" t="s">
        <v>49</v>
      </c>
      <c r="D40" s="12">
        <v>-25.264</v>
      </c>
      <c r="E40" s="35">
        <f>E48</f>
        <v>0</v>
      </c>
      <c r="F40" s="35">
        <f>F48</f>
        <v>0</v>
      </c>
      <c r="G40" s="35">
        <f>G48</f>
        <v>0</v>
      </c>
      <c r="H40" s="37"/>
    </row>
    <row r="41" spans="1:8" s="18" customFormat="1" ht="15">
      <c r="A41" s="45" t="s">
        <v>63</v>
      </c>
      <c r="B41" s="48" t="s">
        <v>281</v>
      </c>
      <c r="C41" s="48" t="s">
        <v>50</v>
      </c>
      <c r="D41" s="12">
        <v>25.264</v>
      </c>
      <c r="E41" s="35"/>
      <c r="F41" s="35"/>
      <c r="G41" s="35"/>
      <c r="H41" s="37"/>
    </row>
    <row r="42" spans="1:8" s="18" customFormat="1" ht="30.75">
      <c r="A42" s="45" t="s">
        <v>294</v>
      </c>
      <c r="B42" s="48" t="s">
        <v>295</v>
      </c>
      <c r="C42" s="48"/>
      <c r="D42" s="12">
        <f>D43</f>
        <v>0</v>
      </c>
      <c r="E42" s="35"/>
      <c r="F42" s="35"/>
      <c r="G42" s="35"/>
      <c r="H42" s="37"/>
    </row>
    <row r="43" spans="1:8" s="18" customFormat="1" ht="15">
      <c r="A43" s="45" t="s">
        <v>280</v>
      </c>
      <c r="B43" s="48" t="s">
        <v>296</v>
      </c>
      <c r="C43" s="48"/>
      <c r="D43" s="12">
        <f>D44+D45</f>
        <v>0</v>
      </c>
      <c r="E43" s="35"/>
      <c r="F43" s="35"/>
      <c r="G43" s="35"/>
      <c r="H43" s="37"/>
    </row>
    <row r="44" spans="1:8" s="18" customFormat="1" ht="15">
      <c r="A44" s="45" t="s">
        <v>63</v>
      </c>
      <c r="B44" s="48" t="s">
        <v>296</v>
      </c>
      <c r="C44" s="48" t="s">
        <v>50</v>
      </c>
      <c r="D44" s="12">
        <v>2.36</v>
      </c>
      <c r="E44" s="35"/>
      <c r="F44" s="35"/>
      <c r="G44" s="35"/>
      <c r="H44" s="37"/>
    </row>
    <row r="45" spans="1:8" s="18" customFormat="1" ht="15">
      <c r="A45" s="45" t="s">
        <v>51</v>
      </c>
      <c r="B45" s="48" t="s">
        <v>296</v>
      </c>
      <c r="C45" s="48" t="s">
        <v>52</v>
      </c>
      <c r="D45" s="12">
        <v>-2.36</v>
      </c>
      <c r="E45" s="35"/>
      <c r="F45" s="35"/>
      <c r="G45" s="35"/>
      <c r="H45" s="37"/>
    </row>
    <row r="46" spans="1:8" s="18" customFormat="1" ht="30.75">
      <c r="A46" s="45" t="s">
        <v>297</v>
      </c>
      <c r="B46" s="48" t="s">
        <v>298</v>
      </c>
      <c r="C46" s="12"/>
      <c r="D46" s="12">
        <f>D47</f>
        <v>0</v>
      </c>
      <c r="E46" s="35"/>
      <c r="F46" s="35"/>
      <c r="G46" s="35"/>
      <c r="H46" s="37"/>
    </row>
    <row r="47" spans="1:8" s="18" customFormat="1" ht="30.75">
      <c r="A47" s="45" t="s">
        <v>6</v>
      </c>
      <c r="B47" s="48" t="s">
        <v>299</v>
      </c>
      <c r="C47" s="48"/>
      <c r="D47" s="12">
        <f>D48+D49</f>
        <v>0</v>
      </c>
      <c r="E47" s="35"/>
      <c r="F47" s="35"/>
      <c r="G47" s="35"/>
      <c r="H47" s="37"/>
    </row>
    <row r="48" spans="1:8" s="18" customFormat="1" ht="46.5">
      <c r="A48" s="45" t="s">
        <v>48</v>
      </c>
      <c r="B48" s="48" t="s">
        <v>299</v>
      </c>
      <c r="C48" s="48" t="s">
        <v>49</v>
      </c>
      <c r="D48" s="12">
        <v>-16.435</v>
      </c>
      <c r="E48" s="17"/>
      <c r="F48" s="17"/>
      <c r="G48" s="17"/>
      <c r="H48" s="37"/>
    </row>
    <row r="49" spans="1:8" s="18" customFormat="1" ht="15">
      <c r="A49" s="45" t="s">
        <v>63</v>
      </c>
      <c r="B49" s="48" t="s">
        <v>299</v>
      </c>
      <c r="C49" s="48" t="s">
        <v>50</v>
      </c>
      <c r="D49" s="12">
        <v>16.435</v>
      </c>
      <c r="E49" s="35">
        <f>E50</f>
        <v>0</v>
      </c>
      <c r="F49" s="35">
        <f>F50</f>
        <v>0</v>
      </c>
      <c r="G49" s="35">
        <f>G50</f>
        <v>0</v>
      </c>
      <c r="H49" s="37"/>
    </row>
    <row r="50" spans="1:8" s="18" customFormat="1" ht="46.5">
      <c r="A50" s="45" t="s">
        <v>304</v>
      </c>
      <c r="B50" s="48" t="s">
        <v>301</v>
      </c>
      <c r="C50" s="48"/>
      <c r="D50" s="12">
        <f>D51+D52</f>
        <v>0</v>
      </c>
      <c r="E50" s="35">
        <f>E55</f>
        <v>0</v>
      </c>
      <c r="F50" s="35">
        <f>F55</f>
        <v>0</v>
      </c>
      <c r="G50" s="35">
        <f>G55</f>
        <v>0</v>
      </c>
      <c r="H50" s="37"/>
    </row>
    <row r="51" spans="1:8" s="18" customFormat="1" ht="46.5">
      <c r="A51" s="45" t="s">
        <v>48</v>
      </c>
      <c r="B51" s="48" t="s">
        <v>301</v>
      </c>
      <c r="C51" s="48" t="s">
        <v>49</v>
      </c>
      <c r="D51" s="12">
        <v>12.126</v>
      </c>
      <c r="E51" s="35"/>
      <c r="F51" s="35"/>
      <c r="G51" s="35"/>
      <c r="H51" s="37"/>
    </row>
    <row r="52" spans="1:8" s="18" customFormat="1" ht="15">
      <c r="A52" s="45" t="s">
        <v>63</v>
      </c>
      <c r="B52" s="48" t="s">
        <v>301</v>
      </c>
      <c r="C52" s="48" t="s">
        <v>50</v>
      </c>
      <c r="D52" s="12">
        <v>-12.126</v>
      </c>
      <c r="E52" s="35"/>
      <c r="F52" s="35"/>
      <c r="G52" s="35"/>
      <c r="H52" s="37"/>
    </row>
    <row r="53" spans="1:8" s="18" customFormat="1" ht="30.75">
      <c r="A53" s="45" t="s">
        <v>305</v>
      </c>
      <c r="B53" s="48" t="s">
        <v>303</v>
      </c>
      <c r="C53" s="48"/>
      <c r="D53" s="12">
        <f>D54+D55</f>
        <v>0</v>
      </c>
      <c r="E53" s="35"/>
      <c r="F53" s="35"/>
      <c r="G53" s="35"/>
      <c r="H53" s="37"/>
    </row>
    <row r="54" spans="1:8" s="18" customFormat="1" ht="46.5">
      <c r="A54" s="45" t="s">
        <v>48</v>
      </c>
      <c r="B54" s="48" t="s">
        <v>303</v>
      </c>
      <c r="C54" s="48" t="s">
        <v>49</v>
      </c>
      <c r="D54" s="12">
        <v>-0.241</v>
      </c>
      <c r="E54" s="35"/>
      <c r="F54" s="35"/>
      <c r="G54" s="35"/>
      <c r="H54" s="37"/>
    </row>
    <row r="55" spans="1:8" s="18" customFormat="1" ht="15">
      <c r="A55" s="45" t="s">
        <v>63</v>
      </c>
      <c r="B55" s="48" t="s">
        <v>303</v>
      </c>
      <c r="C55" s="48" t="s">
        <v>50</v>
      </c>
      <c r="D55" s="12">
        <v>0.241</v>
      </c>
      <c r="E55" s="33"/>
      <c r="F55" s="33"/>
      <c r="G55" s="33"/>
      <c r="H55" s="37"/>
    </row>
    <row r="56" spans="1:8" s="18" customFormat="1" ht="49.5" customHeight="1">
      <c r="A56" s="37" t="s">
        <v>94</v>
      </c>
      <c r="B56" s="17" t="s">
        <v>95</v>
      </c>
      <c r="C56" s="17"/>
      <c r="D56" s="17">
        <f>D64++D69+D57+D81</f>
        <v>7202.322</v>
      </c>
      <c r="E56" s="36" t="e">
        <f>#REF!+#REF!+#REF!+#REF!+#REF!+E64+E69+#REF!+#REF!</f>
        <v>#REF!</v>
      </c>
      <c r="F56" s="36" t="e">
        <f>#REF!+#REF!+#REF!+#REF!+#REF!+F64+F69+#REF!+#REF!</f>
        <v>#REF!</v>
      </c>
      <c r="G56" s="36" t="e">
        <f>#REF!+#REF!+#REF!+#REF!+#REF!+G64+G69+#REF!+#REF!</f>
        <v>#REF!</v>
      </c>
      <c r="H56" s="36" t="e">
        <f>#REF!+#REF!+#REF!+#REF!+#REF!+H64+H69+#REF!+#REF!</f>
        <v>#REF!</v>
      </c>
    </row>
    <row r="57" spans="1:8" s="18" customFormat="1" ht="21" customHeight="1">
      <c r="A57" s="45" t="s">
        <v>227</v>
      </c>
      <c r="B57" s="48" t="s">
        <v>228</v>
      </c>
      <c r="C57" s="17"/>
      <c r="D57" s="12">
        <f>D60+D58+D62</f>
        <v>1428.161</v>
      </c>
      <c r="E57" s="34"/>
      <c r="F57" s="34"/>
      <c r="G57" s="34"/>
      <c r="H57" s="36"/>
    </row>
    <row r="58" spans="1:8" s="18" customFormat="1" ht="30" customHeight="1">
      <c r="A58" s="45" t="s">
        <v>306</v>
      </c>
      <c r="B58" s="48" t="s">
        <v>307</v>
      </c>
      <c r="C58" s="48"/>
      <c r="D58" s="12">
        <f>D59</f>
        <v>-4417.2</v>
      </c>
      <c r="E58" s="34"/>
      <c r="F58" s="34"/>
      <c r="G58" s="34"/>
      <c r="H58" s="36"/>
    </row>
    <row r="59" spans="1:8" s="18" customFormat="1" ht="21" customHeight="1">
      <c r="A59" s="45" t="s">
        <v>67</v>
      </c>
      <c r="B59" s="48" t="s">
        <v>307</v>
      </c>
      <c r="C59" s="48" t="s">
        <v>59</v>
      </c>
      <c r="D59" s="12">
        <v>-4417.2</v>
      </c>
      <c r="E59" s="34"/>
      <c r="F59" s="34"/>
      <c r="G59" s="34"/>
      <c r="H59" s="36"/>
    </row>
    <row r="60" spans="1:8" s="18" customFormat="1" ht="30.75">
      <c r="A60" s="45" t="s">
        <v>229</v>
      </c>
      <c r="B60" s="48" t="s">
        <v>230</v>
      </c>
      <c r="C60" s="48"/>
      <c r="D60" s="12">
        <f>D61</f>
        <v>5896.361</v>
      </c>
      <c r="E60" s="35">
        <f>E61</f>
        <v>0</v>
      </c>
      <c r="F60" s="35">
        <f>F61</f>
        <v>0</v>
      </c>
      <c r="G60" s="35">
        <f>G61</f>
        <v>0</v>
      </c>
      <c r="H60" s="37"/>
    </row>
    <row r="61" spans="1:8" s="18" customFormat="1" ht="15">
      <c r="A61" s="45" t="s">
        <v>67</v>
      </c>
      <c r="B61" s="48" t="s">
        <v>230</v>
      </c>
      <c r="C61" s="48" t="s">
        <v>59</v>
      </c>
      <c r="D61" s="12">
        <v>5896.361</v>
      </c>
      <c r="E61" s="12"/>
      <c r="F61" s="12"/>
      <c r="G61" s="12"/>
      <c r="H61" s="37"/>
    </row>
    <row r="62" spans="1:8" s="18" customFormat="1" ht="30.75">
      <c r="A62" s="121" t="s">
        <v>119</v>
      </c>
      <c r="B62" s="48" t="s">
        <v>120</v>
      </c>
      <c r="C62" s="48"/>
      <c r="D62" s="12">
        <f>D63</f>
        <v>-51</v>
      </c>
      <c r="E62" s="35"/>
      <c r="F62" s="35"/>
      <c r="G62" s="35"/>
      <c r="H62" s="15"/>
    </row>
    <row r="63" spans="1:8" s="18" customFormat="1" ht="15">
      <c r="A63" s="121" t="s">
        <v>67</v>
      </c>
      <c r="B63" s="48" t="s">
        <v>120</v>
      </c>
      <c r="C63" s="48" t="s">
        <v>59</v>
      </c>
      <c r="D63" s="12">
        <v>-51</v>
      </c>
      <c r="E63" s="35"/>
      <c r="F63" s="35"/>
      <c r="G63" s="35"/>
      <c r="H63" s="15"/>
    </row>
    <row r="64" spans="1:8" ht="15">
      <c r="A64" s="45" t="s">
        <v>100</v>
      </c>
      <c r="B64" s="12" t="s">
        <v>101</v>
      </c>
      <c r="C64" s="12"/>
      <c r="D64" s="12">
        <f>D65+D67</f>
        <v>3339.8</v>
      </c>
      <c r="E64" s="35" t="e">
        <f>#REF!+#REF!+#REF!+E65+#REF!+#REF!+#REF!+#REF!</f>
        <v>#REF!</v>
      </c>
      <c r="F64" s="35" t="e">
        <f>#REF!+#REF!+#REF!+F65+#REF!+#REF!+#REF!+#REF!</f>
        <v>#REF!</v>
      </c>
      <c r="G64" s="35" t="e">
        <f>#REF!+#REF!+#REF!+G65+#REF!+#REF!+#REF!+#REF!</f>
        <v>#REF!</v>
      </c>
      <c r="H64" s="35" t="e">
        <f>#REF!+#REF!+#REF!+H65+#REF!+#REF!+#REF!+#REF!</f>
        <v>#REF!</v>
      </c>
    </row>
    <row r="65" spans="1:8" ht="30.75">
      <c r="A65" s="19" t="s">
        <v>237</v>
      </c>
      <c r="B65" s="12" t="s">
        <v>236</v>
      </c>
      <c r="C65" s="14"/>
      <c r="D65" s="12">
        <f>D66</f>
        <v>3288.8</v>
      </c>
      <c r="E65" s="35">
        <f>E66</f>
        <v>0</v>
      </c>
      <c r="F65" s="35">
        <f>F66</f>
        <v>0</v>
      </c>
      <c r="G65" s="35">
        <f>G66</f>
        <v>0</v>
      </c>
      <c r="H65" s="45"/>
    </row>
    <row r="66" spans="1:8" ht="15">
      <c r="A66" s="45" t="s">
        <v>67</v>
      </c>
      <c r="B66" s="12" t="s">
        <v>236</v>
      </c>
      <c r="C66" s="14">
        <v>400</v>
      </c>
      <c r="D66" s="12">
        <v>3288.8</v>
      </c>
      <c r="E66" s="35"/>
      <c r="F66" s="35"/>
      <c r="G66" s="35"/>
      <c r="H66" s="45"/>
    </row>
    <row r="67" spans="1:8" ht="30.75">
      <c r="A67" s="121" t="s">
        <v>164</v>
      </c>
      <c r="B67" s="48" t="s">
        <v>329</v>
      </c>
      <c r="C67" s="48"/>
      <c r="D67" s="12">
        <f>D68</f>
        <v>51</v>
      </c>
      <c r="E67" s="35"/>
      <c r="F67" s="35"/>
      <c r="G67" s="35"/>
      <c r="H67" s="19"/>
    </row>
    <row r="68" spans="1:8" ht="15">
      <c r="A68" s="121" t="s">
        <v>67</v>
      </c>
      <c r="B68" s="48" t="s">
        <v>329</v>
      </c>
      <c r="C68" s="48" t="s">
        <v>59</v>
      </c>
      <c r="D68" s="12">
        <v>51</v>
      </c>
      <c r="E68" s="35"/>
      <c r="F68" s="35"/>
      <c r="G68" s="35"/>
      <c r="H68" s="19"/>
    </row>
    <row r="69" spans="1:8" ht="33" customHeight="1">
      <c r="A69" s="45" t="s">
        <v>102</v>
      </c>
      <c r="B69" s="12" t="s">
        <v>103</v>
      </c>
      <c r="C69" s="12"/>
      <c r="D69" s="12">
        <f>D70+D72+D74</f>
        <v>3800.361</v>
      </c>
      <c r="E69" s="35" t="e">
        <f>#REF!+#REF!+E74+#REF!+#REF!+#REF!+#REF!+#REF!+E72</f>
        <v>#REF!</v>
      </c>
      <c r="F69" s="35" t="e">
        <f>#REF!+#REF!+F74+#REF!+#REF!+#REF!+#REF!+#REF!+F72</f>
        <v>#REF!</v>
      </c>
      <c r="G69" s="35" t="e">
        <f>#REF!+#REF!+G74+#REF!+#REF!+#REF!+#REF!+#REF!+G72</f>
        <v>#REF!</v>
      </c>
      <c r="H69" s="35" t="e">
        <f>#REF!+#REF!+H74+#REF!+#REF!+#REF!+#REF!+#REF!+H72</f>
        <v>#REF!</v>
      </c>
    </row>
    <row r="70" spans="1:8" ht="46.5">
      <c r="A70" s="45" t="s">
        <v>226</v>
      </c>
      <c r="B70" s="48" t="s">
        <v>225</v>
      </c>
      <c r="C70" s="48"/>
      <c r="D70" s="12">
        <f>D71</f>
        <v>1410.925</v>
      </c>
      <c r="E70" s="35"/>
      <c r="F70" s="35"/>
      <c r="G70" s="35"/>
      <c r="H70" s="35"/>
    </row>
    <row r="71" spans="1:8" ht="15">
      <c r="A71" s="45" t="s">
        <v>57</v>
      </c>
      <c r="B71" s="48" t="s">
        <v>225</v>
      </c>
      <c r="C71" s="48" t="s">
        <v>56</v>
      </c>
      <c r="D71" s="12">
        <v>1410.925</v>
      </c>
      <c r="E71" s="35"/>
      <c r="F71" s="35"/>
      <c r="G71" s="35"/>
      <c r="H71" s="35"/>
    </row>
    <row r="72" spans="1:8" ht="30.75">
      <c r="A72" s="45" t="s">
        <v>224</v>
      </c>
      <c r="B72" s="48" t="s">
        <v>223</v>
      </c>
      <c r="C72" s="48"/>
      <c r="D72" s="12">
        <f>D73</f>
        <v>2758.516</v>
      </c>
      <c r="E72" s="35">
        <f>E73</f>
        <v>0</v>
      </c>
      <c r="F72" s="35">
        <f>F73</f>
        <v>0</v>
      </c>
      <c r="G72" s="35">
        <f>G73</f>
        <v>0</v>
      </c>
      <c r="H72" s="45"/>
    </row>
    <row r="73" spans="1:8" ht="15">
      <c r="A73" s="45" t="s">
        <v>57</v>
      </c>
      <c r="B73" s="48" t="s">
        <v>223</v>
      </c>
      <c r="C73" s="48" t="s">
        <v>56</v>
      </c>
      <c r="D73" s="12">
        <v>2758.516</v>
      </c>
      <c r="E73" s="35"/>
      <c r="F73" s="35"/>
      <c r="G73" s="35"/>
      <c r="H73" s="45"/>
    </row>
    <row r="74" spans="1:8" ht="62.25">
      <c r="A74" s="45" t="s">
        <v>241</v>
      </c>
      <c r="B74" s="12" t="s">
        <v>240</v>
      </c>
      <c r="C74" s="12"/>
      <c r="D74" s="12">
        <f>D75</f>
        <v>-369.08</v>
      </c>
      <c r="E74" s="35">
        <f>E75</f>
        <v>0</v>
      </c>
      <c r="F74" s="35">
        <f>F75</f>
        <v>0</v>
      </c>
      <c r="G74" s="35">
        <f>G75</f>
        <v>0</v>
      </c>
      <c r="H74" s="45"/>
    </row>
    <row r="75" spans="1:8" ht="15">
      <c r="A75" s="45" t="s">
        <v>67</v>
      </c>
      <c r="B75" s="12" t="s">
        <v>240</v>
      </c>
      <c r="C75" s="14">
        <v>400</v>
      </c>
      <c r="D75" s="12">
        <v>-369.08</v>
      </c>
      <c r="E75" s="12"/>
      <c r="F75" s="12"/>
      <c r="G75" s="12"/>
      <c r="H75" s="45"/>
    </row>
    <row r="76" spans="1:8" ht="30.75">
      <c r="A76" s="45" t="s">
        <v>104</v>
      </c>
      <c r="B76" s="48" t="s">
        <v>105</v>
      </c>
      <c r="C76" s="48"/>
      <c r="D76" s="12">
        <f>D77+D79</f>
        <v>0</v>
      </c>
      <c r="E76" s="12"/>
      <c r="F76" s="12"/>
      <c r="G76" s="12"/>
      <c r="H76" s="45"/>
    </row>
    <row r="77" spans="1:8" ht="30.75">
      <c r="A77" s="45" t="s">
        <v>325</v>
      </c>
      <c r="B77" s="48" t="s">
        <v>326</v>
      </c>
      <c r="C77" s="48"/>
      <c r="D77" s="12">
        <f>D78</f>
        <v>-99.79</v>
      </c>
      <c r="E77" s="12"/>
      <c r="F77" s="12"/>
      <c r="G77" s="12"/>
      <c r="H77" s="45"/>
    </row>
    <row r="78" spans="1:8" ht="15">
      <c r="A78" s="45" t="s">
        <v>63</v>
      </c>
      <c r="B78" s="48" t="s">
        <v>326</v>
      </c>
      <c r="C78" s="48" t="s">
        <v>50</v>
      </c>
      <c r="D78" s="12">
        <v>-99.79</v>
      </c>
      <c r="E78" s="12"/>
      <c r="F78" s="12"/>
      <c r="G78" s="12"/>
      <c r="H78" s="45"/>
    </row>
    <row r="79" spans="1:8" ht="15">
      <c r="A79" s="45" t="s">
        <v>327</v>
      </c>
      <c r="B79" s="48" t="s">
        <v>328</v>
      </c>
      <c r="C79" s="48"/>
      <c r="D79" s="12">
        <f>D80</f>
        <v>99.79</v>
      </c>
      <c r="E79" s="12"/>
      <c r="F79" s="12"/>
      <c r="G79" s="12"/>
      <c r="H79" s="45"/>
    </row>
    <row r="80" spans="1:8" ht="15">
      <c r="A80" s="45" t="s">
        <v>63</v>
      </c>
      <c r="B80" s="48" t="s">
        <v>328</v>
      </c>
      <c r="C80" s="48" t="s">
        <v>50</v>
      </c>
      <c r="D80" s="12">
        <v>99.79</v>
      </c>
      <c r="E80" s="12"/>
      <c r="F80" s="12"/>
      <c r="G80" s="12"/>
      <c r="H80" s="45"/>
    </row>
    <row r="81" spans="1:8" ht="30.75">
      <c r="A81" s="45" t="s">
        <v>106</v>
      </c>
      <c r="B81" s="48" t="s">
        <v>108</v>
      </c>
      <c r="C81" s="45"/>
      <c r="D81" s="12">
        <f>D82</f>
        <v>-1366</v>
      </c>
      <c r="E81" s="12"/>
      <c r="F81" s="12"/>
      <c r="G81" s="12"/>
      <c r="H81" s="45"/>
    </row>
    <row r="82" spans="1:8" ht="30.75">
      <c r="A82" s="45" t="s">
        <v>293</v>
      </c>
      <c r="B82" s="48" t="s">
        <v>291</v>
      </c>
      <c r="C82" s="48"/>
      <c r="D82" s="12">
        <f>D83</f>
        <v>-1366</v>
      </c>
      <c r="E82" s="12"/>
      <c r="F82" s="12"/>
      <c r="G82" s="12"/>
      <c r="H82" s="45"/>
    </row>
    <row r="83" spans="1:8" ht="15">
      <c r="A83" s="45" t="s">
        <v>67</v>
      </c>
      <c r="B83" s="48" t="s">
        <v>291</v>
      </c>
      <c r="C83" s="48" t="s">
        <v>59</v>
      </c>
      <c r="D83" s="12">
        <v>-1366</v>
      </c>
      <c r="E83" s="12"/>
      <c r="F83" s="12"/>
      <c r="G83" s="12"/>
      <c r="H83" s="45"/>
    </row>
    <row r="84" spans="1:8" s="18" customFormat="1" ht="30.75">
      <c r="A84" s="37" t="s">
        <v>314</v>
      </c>
      <c r="B84" s="47" t="s">
        <v>315</v>
      </c>
      <c r="C84" s="26"/>
      <c r="D84" s="17">
        <f>D85</f>
        <v>-2000</v>
      </c>
      <c r="E84" s="17"/>
      <c r="F84" s="17"/>
      <c r="G84" s="17"/>
      <c r="H84" s="37"/>
    </row>
    <row r="85" spans="1:8" ht="15">
      <c r="A85" s="45" t="s">
        <v>316</v>
      </c>
      <c r="B85" s="2" t="s">
        <v>317</v>
      </c>
      <c r="C85" s="48"/>
      <c r="D85" s="12">
        <f>D86</f>
        <v>-2000</v>
      </c>
      <c r="E85" s="12"/>
      <c r="F85" s="12"/>
      <c r="G85" s="12"/>
      <c r="H85" s="45"/>
    </row>
    <row r="86" spans="1:8" ht="30.75">
      <c r="A86" s="45" t="s">
        <v>310</v>
      </c>
      <c r="B86" s="48" t="s">
        <v>312</v>
      </c>
      <c r="C86" s="48"/>
      <c r="D86" s="12">
        <f>D87</f>
        <v>-2000</v>
      </c>
      <c r="E86" s="12"/>
      <c r="F86" s="12"/>
      <c r="G86" s="12"/>
      <c r="H86" s="45"/>
    </row>
    <row r="87" spans="1:8" ht="15">
      <c r="A87" s="45" t="s">
        <v>63</v>
      </c>
      <c r="B87" s="48" t="s">
        <v>312</v>
      </c>
      <c r="C87" s="48" t="s">
        <v>50</v>
      </c>
      <c r="D87" s="12">
        <v>-2000</v>
      </c>
      <c r="E87" s="12"/>
      <c r="F87" s="12"/>
      <c r="G87" s="12"/>
      <c r="H87" s="45"/>
    </row>
    <row r="88" spans="1:8" ht="15">
      <c r="A88" s="37" t="s">
        <v>74</v>
      </c>
      <c r="B88" s="17"/>
      <c r="C88" s="17"/>
      <c r="D88" s="17">
        <f>D12+D56+D84</f>
        <v>4852.322</v>
      </c>
      <c r="E88" s="17" t="e">
        <f>E12+#REF!+#REF!+#REF!+#REF!+#REF!+#REF!+#REF!+E56+#REF!+#REF!+#REF!+#REF!</f>
        <v>#REF!</v>
      </c>
      <c r="F88" s="17" t="e">
        <f>F12+#REF!+#REF!+#REF!+#REF!+#REF!+#REF!+#REF!+F56+#REF!+#REF!+#REF!+#REF!</f>
        <v>#REF!</v>
      </c>
      <c r="G88" s="17" t="e">
        <f>G12+#REF!+#REF!+#REF!+#REF!+#REF!+#REF!+#REF!+G56+#REF!+#REF!+#REF!+#REF!</f>
        <v>#REF!</v>
      </c>
      <c r="H88" s="17" t="e">
        <f>H12+#REF!+#REF!+#REF!+#REF!+#REF!+#REF!+#REF!+H56+#REF!+#REF!+#REF!+#REF!</f>
        <v>#REF!</v>
      </c>
    </row>
    <row r="89" spans="1:7" ht="15">
      <c r="A89" s="18"/>
      <c r="B89" s="28"/>
      <c r="C89" s="28"/>
      <c r="D89" s="28"/>
      <c r="E89" s="28"/>
      <c r="F89" s="28"/>
      <c r="G89" s="28"/>
    </row>
    <row r="90" spans="1:7" s="42" customFormat="1" ht="21" customHeight="1">
      <c r="A90" s="102" t="s">
        <v>253</v>
      </c>
      <c r="B90" s="102"/>
      <c r="C90" s="102"/>
      <c r="D90" s="102"/>
      <c r="E90" s="41"/>
      <c r="F90" s="41"/>
      <c r="G90" s="41"/>
    </row>
    <row r="91" ht="15">
      <c r="D91" s="30"/>
    </row>
    <row r="92" ht="15">
      <c r="D92" s="30"/>
    </row>
    <row r="93" ht="15">
      <c r="D93" s="30"/>
    </row>
    <row r="94" ht="15">
      <c r="D94" s="30"/>
    </row>
    <row r="95" ht="15">
      <c r="D95" s="30"/>
    </row>
    <row r="96" ht="15">
      <c r="D96" s="30"/>
    </row>
    <row r="97" ht="15">
      <c r="D97" s="30"/>
    </row>
    <row r="98" ht="15">
      <c r="D98" s="30"/>
    </row>
    <row r="99" ht="15">
      <c r="D99" s="30"/>
    </row>
    <row r="100" ht="15">
      <c r="D100" s="30"/>
    </row>
    <row r="101" ht="15">
      <c r="D101" s="30"/>
    </row>
    <row r="102" ht="15">
      <c r="D102" s="30"/>
    </row>
    <row r="103" ht="15">
      <c r="D103" s="30"/>
    </row>
    <row r="104" ht="15">
      <c r="D104" s="30"/>
    </row>
    <row r="105" ht="15">
      <c r="D105" s="30"/>
    </row>
    <row r="106" ht="15">
      <c r="D106" s="30"/>
    </row>
    <row r="107" ht="15">
      <c r="D107" s="30"/>
    </row>
    <row r="108" ht="15">
      <c r="D108" s="30"/>
    </row>
    <row r="109" ht="15">
      <c r="D109" s="30"/>
    </row>
    <row r="110" ht="15">
      <c r="D110" s="30"/>
    </row>
    <row r="111" ht="15">
      <c r="D111" s="30"/>
    </row>
    <row r="112" ht="15">
      <c r="D112" s="30"/>
    </row>
    <row r="113" ht="15">
      <c r="D113" s="30"/>
    </row>
    <row r="114" ht="15">
      <c r="D114" s="30"/>
    </row>
    <row r="115" ht="15">
      <c r="D115" s="30"/>
    </row>
    <row r="116" ht="15">
      <c r="D116" s="30"/>
    </row>
    <row r="117" ht="15">
      <c r="D117" s="30"/>
    </row>
    <row r="118" ht="15">
      <c r="D118" s="30"/>
    </row>
    <row r="119" ht="15">
      <c r="D119" s="30"/>
    </row>
    <row r="120" ht="15">
      <c r="D120" s="30"/>
    </row>
    <row r="121" ht="15">
      <c r="D121" s="30"/>
    </row>
    <row r="122" ht="15">
      <c r="D122" s="30"/>
    </row>
    <row r="123" ht="15">
      <c r="D123" s="30"/>
    </row>
    <row r="124" ht="15">
      <c r="D124" s="30"/>
    </row>
    <row r="125" ht="15">
      <c r="D125" s="30"/>
    </row>
    <row r="126" ht="15">
      <c r="D126" s="30"/>
    </row>
    <row r="127" ht="15">
      <c r="D127" s="30"/>
    </row>
    <row r="128" ht="15">
      <c r="D128" s="30"/>
    </row>
    <row r="129" ht="15">
      <c r="D129" s="30"/>
    </row>
    <row r="130" ht="15">
      <c r="D130" s="30"/>
    </row>
    <row r="131" ht="15">
      <c r="D131" s="30"/>
    </row>
    <row r="132" ht="15">
      <c r="D132" s="30"/>
    </row>
    <row r="133" ht="15">
      <c r="D133" s="30"/>
    </row>
    <row r="134" ht="15">
      <c r="D134" s="30"/>
    </row>
    <row r="135" ht="15">
      <c r="D135" s="30"/>
    </row>
    <row r="136" ht="15">
      <c r="D136" s="30"/>
    </row>
    <row r="137" ht="15">
      <c r="D137" s="30"/>
    </row>
    <row r="138" ht="15">
      <c r="D138" s="30"/>
    </row>
    <row r="139" ht="15">
      <c r="D139" s="30"/>
    </row>
    <row r="140" ht="15">
      <c r="D140" s="30"/>
    </row>
    <row r="141" ht="15">
      <c r="D141" s="30"/>
    </row>
    <row r="142" ht="15">
      <c r="D142" s="30"/>
    </row>
    <row r="143" ht="15">
      <c r="D143" s="30"/>
    </row>
    <row r="144" ht="15">
      <c r="D144" s="30"/>
    </row>
    <row r="145" ht="15">
      <c r="D145" s="30"/>
    </row>
    <row r="146" ht="15">
      <c r="D146" s="30"/>
    </row>
    <row r="147" ht="15">
      <c r="D147" s="30"/>
    </row>
    <row r="148" ht="15">
      <c r="D148" s="30"/>
    </row>
    <row r="149" ht="15">
      <c r="D149" s="30"/>
    </row>
    <row r="150" ht="15">
      <c r="D150" s="30"/>
    </row>
    <row r="151" ht="15">
      <c r="D151" s="30"/>
    </row>
    <row r="152" ht="15">
      <c r="D152" s="30"/>
    </row>
    <row r="153" ht="15">
      <c r="D153" s="30"/>
    </row>
    <row r="154" ht="15">
      <c r="D154" s="30"/>
    </row>
    <row r="155" ht="15">
      <c r="D155" s="30"/>
    </row>
    <row r="156" ht="15">
      <c r="D156" s="30"/>
    </row>
    <row r="157" ht="15">
      <c r="D157" s="30"/>
    </row>
    <row r="158" ht="15">
      <c r="D158" s="30"/>
    </row>
    <row r="159" ht="15">
      <c r="D159" s="30"/>
    </row>
    <row r="160" ht="15">
      <c r="D160" s="30"/>
    </row>
    <row r="161" ht="15">
      <c r="D161" s="30"/>
    </row>
    <row r="162" ht="15">
      <c r="D162" s="30"/>
    </row>
    <row r="163" ht="15">
      <c r="D163" s="30"/>
    </row>
    <row r="164" ht="15">
      <c r="D164" s="30"/>
    </row>
    <row r="165" ht="15">
      <c r="D165" s="30"/>
    </row>
    <row r="166" ht="15">
      <c r="D166" s="30"/>
    </row>
    <row r="167" ht="15">
      <c r="D167" s="30"/>
    </row>
    <row r="168" ht="15">
      <c r="D168" s="30"/>
    </row>
    <row r="169" ht="15">
      <c r="D169" s="30"/>
    </row>
    <row r="170" ht="15">
      <c r="D170" s="30"/>
    </row>
    <row r="171" ht="15">
      <c r="D171" s="30"/>
    </row>
    <row r="172" ht="15">
      <c r="D172" s="30"/>
    </row>
    <row r="173" ht="15">
      <c r="D173" s="30"/>
    </row>
    <row r="174" ht="15">
      <c r="D174" s="30"/>
    </row>
    <row r="175" ht="15">
      <c r="D175" s="30"/>
    </row>
    <row r="176" ht="15">
      <c r="D176" s="30"/>
    </row>
    <row r="177" ht="15">
      <c r="D177" s="30"/>
    </row>
    <row r="178" ht="15">
      <c r="D178" s="30"/>
    </row>
    <row r="179" ht="15">
      <c r="D179" s="30"/>
    </row>
    <row r="180" ht="15">
      <c r="D180" s="30"/>
    </row>
    <row r="181" ht="15">
      <c r="D181" s="30"/>
    </row>
    <row r="182" ht="15">
      <c r="D182" s="30"/>
    </row>
    <row r="183" ht="15">
      <c r="D183" s="30"/>
    </row>
    <row r="184" ht="15">
      <c r="D184" s="30"/>
    </row>
    <row r="185" ht="15">
      <c r="D185" s="30"/>
    </row>
    <row r="186" ht="15">
      <c r="D186" s="30"/>
    </row>
    <row r="187" ht="15">
      <c r="D187" s="30"/>
    </row>
    <row r="188" ht="15">
      <c r="D188" s="30"/>
    </row>
    <row r="189" ht="15">
      <c r="D189" s="30"/>
    </row>
    <row r="190" ht="15">
      <c r="D190" s="30"/>
    </row>
    <row r="191" ht="15">
      <c r="D191" s="30"/>
    </row>
    <row r="192" ht="15">
      <c r="D192" s="30"/>
    </row>
    <row r="193" ht="15">
      <c r="D193" s="30"/>
    </row>
    <row r="194" ht="15">
      <c r="D194" s="30"/>
    </row>
    <row r="195" ht="15">
      <c r="D195" s="30"/>
    </row>
    <row r="196" ht="15">
      <c r="D196" s="30"/>
    </row>
    <row r="197" ht="15">
      <c r="D197" s="30"/>
    </row>
    <row r="198" ht="15">
      <c r="D198" s="30"/>
    </row>
    <row r="199" ht="15">
      <c r="D199" s="30"/>
    </row>
    <row r="200" ht="15">
      <c r="D200" s="30"/>
    </row>
    <row r="201" ht="15">
      <c r="D201" s="30"/>
    </row>
    <row r="202" ht="15">
      <c r="D202" s="30"/>
    </row>
    <row r="203" ht="15">
      <c r="D203" s="30"/>
    </row>
    <row r="204" ht="15">
      <c r="D204" s="30"/>
    </row>
    <row r="205" ht="15">
      <c r="D205" s="30"/>
    </row>
    <row r="206" ht="15">
      <c r="D206" s="30"/>
    </row>
    <row r="207" ht="15">
      <c r="D207" s="30"/>
    </row>
    <row r="208" ht="15">
      <c r="D208" s="30"/>
    </row>
    <row r="209" ht="15">
      <c r="D209" s="30"/>
    </row>
    <row r="210" ht="15">
      <c r="D210" s="30"/>
    </row>
    <row r="211" ht="15">
      <c r="D211" s="30"/>
    </row>
    <row r="212" ht="15">
      <c r="D212" s="30"/>
    </row>
    <row r="213" ht="15">
      <c r="D213" s="30"/>
    </row>
    <row r="214" ht="15">
      <c r="D214" s="30"/>
    </row>
    <row r="215" ht="15">
      <c r="D215" s="30"/>
    </row>
    <row r="216" ht="15">
      <c r="D216" s="30"/>
    </row>
    <row r="217" ht="15">
      <c r="D217" s="30"/>
    </row>
    <row r="218" ht="15">
      <c r="D218" s="30"/>
    </row>
    <row r="219" ht="15">
      <c r="D219" s="30"/>
    </row>
    <row r="220" ht="15">
      <c r="D220" s="30"/>
    </row>
    <row r="221" ht="15">
      <c r="D221" s="30"/>
    </row>
    <row r="222" ht="15">
      <c r="D222" s="30"/>
    </row>
    <row r="223" ht="15">
      <c r="D223" s="30"/>
    </row>
    <row r="224" ht="15">
      <c r="D224" s="30"/>
    </row>
    <row r="225" ht="15">
      <c r="D225" s="30"/>
    </row>
    <row r="226" ht="15">
      <c r="D226" s="30"/>
    </row>
    <row r="227" ht="15">
      <c r="D227" s="30"/>
    </row>
    <row r="228" ht="15">
      <c r="D228" s="30"/>
    </row>
    <row r="229" ht="15">
      <c r="D229" s="30"/>
    </row>
    <row r="230" ht="15">
      <c r="D230" s="30"/>
    </row>
    <row r="231" ht="15">
      <c r="D231" s="30"/>
    </row>
    <row r="232" ht="15">
      <c r="D232" s="30"/>
    </row>
    <row r="233" ht="15">
      <c r="D233" s="30"/>
    </row>
    <row r="234" ht="15">
      <c r="D234" s="30"/>
    </row>
    <row r="235" ht="15">
      <c r="D235" s="30"/>
    </row>
    <row r="236" ht="15">
      <c r="D236" s="30"/>
    </row>
    <row r="237" ht="15">
      <c r="D237" s="30"/>
    </row>
    <row r="238" ht="15">
      <c r="D238" s="30"/>
    </row>
    <row r="239" ht="15">
      <c r="D239" s="30"/>
    </row>
    <row r="240" ht="15">
      <c r="D240" s="30"/>
    </row>
    <row r="241" ht="15">
      <c r="D241" s="30"/>
    </row>
    <row r="242" ht="15">
      <c r="D242" s="30"/>
    </row>
    <row r="243" ht="15">
      <c r="D243" s="30"/>
    </row>
    <row r="244" ht="15">
      <c r="D244" s="30"/>
    </row>
    <row r="245" ht="15">
      <c r="D245" s="30"/>
    </row>
    <row r="246" ht="15">
      <c r="D246" s="30"/>
    </row>
    <row r="247" ht="15">
      <c r="D247" s="30"/>
    </row>
    <row r="248" ht="15">
      <c r="D248" s="30"/>
    </row>
    <row r="249" ht="15">
      <c r="D249" s="30"/>
    </row>
    <row r="250" ht="15">
      <c r="D250" s="30"/>
    </row>
    <row r="251" ht="15">
      <c r="D251" s="30"/>
    </row>
    <row r="252" ht="15">
      <c r="D252" s="30"/>
    </row>
    <row r="253" ht="15">
      <c r="D253" s="30"/>
    </row>
    <row r="254" ht="15">
      <c r="D254" s="30"/>
    </row>
    <row r="255" ht="15">
      <c r="D255" s="30"/>
    </row>
    <row r="256" ht="15">
      <c r="D256" s="30"/>
    </row>
    <row r="257" ht="15">
      <c r="D257" s="30"/>
    </row>
    <row r="258" ht="15">
      <c r="D258" s="30"/>
    </row>
    <row r="259" ht="15">
      <c r="D259" s="30"/>
    </row>
    <row r="260" ht="15">
      <c r="D260" s="30"/>
    </row>
    <row r="261" ht="15">
      <c r="D261" s="30"/>
    </row>
    <row r="262" ht="15">
      <c r="D262" s="30"/>
    </row>
    <row r="263" ht="15">
      <c r="D263" s="30"/>
    </row>
    <row r="264" ht="15">
      <c r="D264" s="30"/>
    </row>
    <row r="265" ht="15">
      <c r="D265" s="30"/>
    </row>
    <row r="266" ht="15">
      <c r="D266" s="30"/>
    </row>
    <row r="267" ht="15">
      <c r="D267" s="30"/>
    </row>
    <row r="268" ht="15">
      <c r="D268" s="30"/>
    </row>
    <row r="269" ht="15">
      <c r="D269" s="30"/>
    </row>
    <row r="270" ht="15">
      <c r="D270" s="30"/>
    </row>
    <row r="271" ht="15">
      <c r="D271" s="30"/>
    </row>
    <row r="272" ht="15">
      <c r="D272" s="30"/>
    </row>
    <row r="273" ht="15">
      <c r="D273" s="30"/>
    </row>
    <row r="274" ht="15">
      <c r="D274" s="30"/>
    </row>
    <row r="275" ht="15">
      <c r="D275" s="30"/>
    </row>
  </sheetData>
  <sheetProtection/>
  <mergeCells count="11">
    <mergeCell ref="A90:D90"/>
    <mergeCell ref="A8:D8"/>
    <mergeCell ref="C9:D9"/>
    <mergeCell ref="A7:D7"/>
    <mergeCell ref="A1:D1"/>
    <mergeCell ref="A2:D2"/>
    <mergeCell ref="A3:D3"/>
    <mergeCell ref="A4:D4"/>
    <mergeCell ref="H10:H11"/>
    <mergeCell ref="E10:G10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4"/>
  <sheetViews>
    <sheetView zoomScalePageLayoutView="0" workbookViewId="0" topLeftCell="A21">
      <selection activeCell="K10" sqref="K10"/>
    </sheetView>
  </sheetViews>
  <sheetFormatPr defaultColWidth="9.125" defaultRowHeight="12.75"/>
  <cols>
    <col min="1" max="1" width="53.00390625" style="6" customWidth="1"/>
    <col min="2" max="2" width="14.00390625" style="38" customWidth="1"/>
    <col min="3" max="3" width="4.875" style="38" customWidth="1"/>
    <col min="4" max="4" width="10.75390625" style="5" customWidth="1"/>
    <col min="5" max="5" width="14.00390625" style="5" hidden="1" customWidth="1"/>
    <col min="6" max="6" width="14.375" style="5" hidden="1" customWidth="1"/>
    <col min="7" max="7" width="13.375" style="5" hidden="1" customWidth="1"/>
    <col min="8" max="8" width="6.00390625" style="6" customWidth="1"/>
    <col min="9" max="16384" width="9.125" style="6" customWidth="1"/>
  </cols>
  <sheetData>
    <row r="1" spans="1:8" ht="18" customHeight="1">
      <c r="A1" s="105" t="s">
        <v>258</v>
      </c>
      <c r="B1" s="105"/>
      <c r="C1" s="105"/>
      <c r="D1" s="105"/>
      <c r="E1" s="98"/>
      <c r="F1" s="98"/>
      <c r="G1" s="98"/>
      <c r="H1" s="98"/>
    </row>
    <row r="2" spans="1:8" ht="15">
      <c r="A2" s="105" t="s">
        <v>203</v>
      </c>
      <c r="B2" s="105"/>
      <c r="C2" s="105"/>
      <c r="D2" s="105"/>
      <c r="E2" s="98"/>
      <c r="F2" s="98"/>
      <c r="G2" s="98"/>
      <c r="H2" s="98"/>
    </row>
    <row r="3" spans="1:4" ht="15">
      <c r="A3" s="105" t="s">
        <v>202</v>
      </c>
      <c r="B3" s="105"/>
      <c r="C3" s="105"/>
      <c r="D3" s="105"/>
    </row>
    <row r="4" spans="1:4" ht="15">
      <c r="A4" s="105" t="s">
        <v>201</v>
      </c>
      <c r="B4" s="105"/>
      <c r="C4" s="105"/>
      <c r="D4" s="105"/>
    </row>
    <row r="5" spans="1:4" ht="15">
      <c r="A5" s="105" t="s">
        <v>216</v>
      </c>
      <c r="B5" s="105"/>
      <c r="C5" s="105"/>
      <c r="D5" s="105"/>
    </row>
    <row r="7" spans="1:8" ht="90" customHeight="1">
      <c r="A7" s="108" t="s">
        <v>208</v>
      </c>
      <c r="B7" s="108"/>
      <c r="C7" s="108"/>
      <c r="D7" s="108"/>
      <c r="E7" s="98"/>
      <c r="F7" s="98"/>
      <c r="G7" s="98"/>
      <c r="H7" s="98"/>
    </row>
    <row r="8" spans="1:8" ht="15">
      <c r="A8" s="109" t="s">
        <v>210</v>
      </c>
      <c r="B8" s="109"/>
      <c r="C8" s="109"/>
      <c r="D8" s="109"/>
      <c r="E8" s="98"/>
      <c r="F8" s="98"/>
      <c r="G8" s="98"/>
      <c r="H8" s="98"/>
    </row>
    <row r="9" spans="3:4" ht="15">
      <c r="C9" s="112" t="s">
        <v>20</v>
      </c>
      <c r="D9" s="112"/>
    </row>
    <row r="10" spans="1:8" s="11" customFormat="1" ht="30" customHeight="1">
      <c r="A10" s="9" t="s">
        <v>5</v>
      </c>
      <c r="B10" s="33" t="s">
        <v>34</v>
      </c>
      <c r="C10" s="39" t="s">
        <v>35</v>
      </c>
      <c r="D10" s="33" t="s">
        <v>199</v>
      </c>
      <c r="E10" s="106" t="s">
        <v>129</v>
      </c>
      <c r="F10" s="106"/>
      <c r="G10" s="106"/>
      <c r="H10" s="2" t="s">
        <v>200</v>
      </c>
    </row>
    <row r="11" spans="1:8" s="11" customFormat="1" ht="14.25" customHeight="1">
      <c r="A11" s="2">
        <v>1</v>
      </c>
      <c r="B11" s="14">
        <v>2</v>
      </c>
      <c r="C11" s="40">
        <v>3</v>
      </c>
      <c r="D11" s="14">
        <v>4</v>
      </c>
      <c r="E11" s="12" t="s">
        <v>130</v>
      </c>
      <c r="F11" s="12" t="s">
        <v>133</v>
      </c>
      <c r="G11" s="12" t="s">
        <v>134</v>
      </c>
      <c r="H11" s="2">
        <v>5</v>
      </c>
    </row>
    <row r="12" spans="1:8" ht="46.5" hidden="1">
      <c r="A12" s="45" t="s">
        <v>91</v>
      </c>
      <c r="B12" s="12" t="s">
        <v>92</v>
      </c>
      <c r="C12" s="12"/>
      <c r="D12" s="12">
        <f>D13</f>
        <v>0</v>
      </c>
      <c r="E12" s="35">
        <f aca="true" t="shared" si="0" ref="E12:G13">E13</f>
        <v>0</v>
      </c>
      <c r="F12" s="35">
        <f t="shared" si="0"/>
        <v>0</v>
      </c>
      <c r="G12" s="35">
        <f t="shared" si="0"/>
        <v>0</v>
      </c>
      <c r="H12" s="45"/>
    </row>
    <row r="13" spans="1:8" s="18" customFormat="1" ht="15" hidden="1">
      <c r="A13" s="45" t="s">
        <v>65</v>
      </c>
      <c r="B13" s="12" t="s">
        <v>93</v>
      </c>
      <c r="C13" s="12"/>
      <c r="D13" s="12">
        <f>D14</f>
        <v>0</v>
      </c>
      <c r="E13" s="35">
        <f t="shared" si="0"/>
        <v>0</v>
      </c>
      <c r="F13" s="35">
        <f t="shared" si="0"/>
        <v>0</v>
      </c>
      <c r="G13" s="35">
        <f t="shared" si="0"/>
        <v>0</v>
      </c>
      <c r="H13" s="37"/>
    </row>
    <row r="14" spans="1:8" s="18" customFormat="1" ht="30.75" hidden="1">
      <c r="A14" s="45" t="s">
        <v>63</v>
      </c>
      <c r="B14" s="12" t="s">
        <v>93</v>
      </c>
      <c r="C14" s="12" t="s">
        <v>50</v>
      </c>
      <c r="D14" s="12"/>
      <c r="E14" s="17"/>
      <c r="F14" s="17"/>
      <c r="G14" s="17"/>
      <c r="H14" s="37"/>
    </row>
    <row r="15" spans="1:8" s="18" customFormat="1" ht="30.75" hidden="1">
      <c r="A15" s="45" t="s">
        <v>181</v>
      </c>
      <c r="B15" s="12" t="s">
        <v>180</v>
      </c>
      <c r="C15" s="12"/>
      <c r="D15" s="12">
        <f aca="true" t="shared" si="1" ref="D15:G16">D16</f>
        <v>0</v>
      </c>
      <c r="E15" s="35">
        <f t="shared" si="1"/>
        <v>0</v>
      </c>
      <c r="F15" s="35">
        <f t="shared" si="1"/>
        <v>0</v>
      </c>
      <c r="G15" s="35">
        <f t="shared" si="1"/>
        <v>0</v>
      </c>
      <c r="H15" s="37"/>
    </row>
    <row r="16" spans="1:8" s="18" customFormat="1" ht="46.5" hidden="1">
      <c r="A16" s="45" t="s">
        <v>182</v>
      </c>
      <c r="B16" s="12" t="s">
        <v>179</v>
      </c>
      <c r="C16" s="12"/>
      <c r="D16" s="12">
        <f t="shared" si="1"/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7"/>
    </row>
    <row r="17" spans="1:8" s="18" customFormat="1" ht="30.75" hidden="1">
      <c r="A17" s="45" t="s">
        <v>63</v>
      </c>
      <c r="B17" s="12" t="s">
        <v>179</v>
      </c>
      <c r="C17" s="14">
        <v>200</v>
      </c>
      <c r="D17" s="12"/>
      <c r="E17" s="33"/>
      <c r="F17" s="33"/>
      <c r="G17" s="33"/>
      <c r="H17" s="37"/>
    </row>
    <row r="18" spans="1:8" s="18" customFormat="1" ht="93">
      <c r="A18" s="37" t="s">
        <v>94</v>
      </c>
      <c r="B18" s="17" t="s">
        <v>95</v>
      </c>
      <c r="C18" s="17"/>
      <c r="D18" s="17">
        <f>D20</f>
        <v>-3288.8</v>
      </c>
      <c r="E18" s="36" t="e">
        <f>#REF!+#REF!+E20+#REF!+#REF!+#REF!+#REF!+#REF!+#REF!</f>
        <v>#REF!</v>
      </c>
      <c r="F18" s="36" t="e">
        <f>#REF!+#REF!+F20+#REF!+#REF!+#REF!+#REF!+#REF!+#REF!</f>
        <v>#REF!</v>
      </c>
      <c r="G18" s="36" t="e">
        <f>#REF!+#REF!+G20+#REF!+#REF!+#REF!+#REF!+#REF!+#REF!</f>
        <v>#REF!</v>
      </c>
      <c r="H18" s="64">
        <f>H20</f>
        <v>0</v>
      </c>
    </row>
    <row r="19" spans="1:8" s="18" customFormat="1" ht="46.5" hidden="1">
      <c r="A19" s="45" t="s">
        <v>119</v>
      </c>
      <c r="B19" s="12" t="s">
        <v>120</v>
      </c>
      <c r="C19" s="12"/>
      <c r="D19" s="12" t="e">
        <f>#REF!</f>
        <v>#REF!</v>
      </c>
      <c r="E19" s="35" t="e">
        <f>#REF!</f>
        <v>#REF!</v>
      </c>
      <c r="F19" s="35" t="e">
        <f>#REF!</f>
        <v>#REF!</v>
      </c>
      <c r="G19" s="35" t="e">
        <f>#REF!</f>
        <v>#REF!</v>
      </c>
      <c r="H19" s="47"/>
    </row>
    <row r="20" spans="1:8" ht="30.75">
      <c r="A20" s="45" t="s">
        <v>100</v>
      </c>
      <c r="B20" s="48" t="s">
        <v>101</v>
      </c>
      <c r="C20" s="12"/>
      <c r="D20" s="12">
        <f>D21</f>
        <v>-3288.8</v>
      </c>
      <c r="E20" s="35">
        <f aca="true" t="shared" si="2" ref="E20:G21">E21</f>
        <v>0</v>
      </c>
      <c r="F20" s="35">
        <f t="shared" si="2"/>
        <v>0</v>
      </c>
      <c r="G20" s="35">
        <f t="shared" si="2"/>
        <v>0</v>
      </c>
      <c r="H20" s="2"/>
    </row>
    <row r="21" spans="1:8" ht="62.25">
      <c r="A21" s="45" t="s">
        <v>164</v>
      </c>
      <c r="B21" s="48" t="s">
        <v>236</v>
      </c>
      <c r="C21" s="12"/>
      <c r="D21" s="12">
        <f>D22</f>
        <v>-3288.8</v>
      </c>
      <c r="E21" s="35">
        <f t="shared" si="2"/>
        <v>0</v>
      </c>
      <c r="F21" s="35">
        <f t="shared" si="2"/>
        <v>0</v>
      </c>
      <c r="G21" s="35">
        <f t="shared" si="2"/>
        <v>0</v>
      </c>
      <c r="H21" s="2"/>
    </row>
    <row r="22" spans="1:8" ht="30.75">
      <c r="A22" s="45" t="s">
        <v>67</v>
      </c>
      <c r="B22" s="48" t="s">
        <v>236</v>
      </c>
      <c r="C22" s="12" t="s">
        <v>59</v>
      </c>
      <c r="D22" s="12">
        <v>-3288.8</v>
      </c>
      <c r="E22" s="12"/>
      <c r="F22" s="12"/>
      <c r="G22" s="12"/>
      <c r="H22" s="2"/>
    </row>
    <row r="23" spans="1:8" ht="78" hidden="1">
      <c r="A23" s="45" t="s">
        <v>61</v>
      </c>
      <c r="B23" s="12" t="s">
        <v>99</v>
      </c>
      <c r="C23" s="12"/>
      <c r="D23" s="12">
        <f>D24</f>
        <v>0</v>
      </c>
      <c r="E23" s="35">
        <f>E24</f>
        <v>0</v>
      </c>
      <c r="F23" s="35">
        <f>F24</f>
        <v>0</v>
      </c>
      <c r="G23" s="35">
        <f>G24</f>
        <v>0</v>
      </c>
      <c r="H23" s="2"/>
    </row>
    <row r="24" spans="1:8" ht="15" hidden="1">
      <c r="A24" s="45" t="s">
        <v>0</v>
      </c>
      <c r="B24" s="12" t="s">
        <v>99</v>
      </c>
      <c r="C24" s="12" t="s">
        <v>55</v>
      </c>
      <c r="D24" s="12"/>
      <c r="E24" s="12"/>
      <c r="F24" s="12"/>
      <c r="G24" s="12"/>
      <c r="H24" s="2"/>
    </row>
    <row r="25" spans="1:8" ht="108.75" hidden="1">
      <c r="A25" s="45" t="s">
        <v>125</v>
      </c>
      <c r="B25" s="12" t="s">
        <v>126</v>
      </c>
      <c r="C25" s="12"/>
      <c r="D25" s="12">
        <f>D26</f>
        <v>0</v>
      </c>
      <c r="E25" s="35">
        <f>E26</f>
        <v>0</v>
      </c>
      <c r="F25" s="35">
        <f>F26</f>
        <v>0</v>
      </c>
      <c r="G25" s="35">
        <f>G26</f>
        <v>0</v>
      </c>
      <c r="H25" s="2"/>
    </row>
    <row r="26" spans="1:8" ht="30.75" hidden="1">
      <c r="A26" s="45" t="s">
        <v>63</v>
      </c>
      <c r="B26" s="12" t="s">
        <v>126</v>
      </c>
      <c r="C26" s="12" t="s">
        <v>50</v>
      </c>
      <c r="D26" s="12"/>
      <c r="E26" s="12"/>
      <c r="F26" s="12"/>
      <c r="G26" s="12"/>
      <c r="H26" s="2"/>
    </row>
    <row r="27" spans="1:8" ht="15">
      <c r="A27" s="37" t="s">
        <v>74</v>
      </c>
      <c r="B27" s="17"/>
      <c r="C27" s="17"/>
      <c r="D27" s="17">
        <f>D18</f>
        <v>-3288.8</v>
      </c>
      <c r="E27" s="17" t="e">
        <f>#REF!+#REF!+#REF!+#REF!+#REF!+#REF!+#REF!+#REF!+E18+#REF!+#REF!+#REF!+#REF!</f>
        <v>#REF!</v>
      </c>
      <c r="F27" s="17" t="e">
        <f>#REF!+#REF!+#REF!+#REF!+#REF!+#REF!+#REF!+#REF!+F18+#REF!+#REF!+#REF!+#REF!</f>
        <v>#REF!</v>
      </c>
      <c r="G27" s="17" t="e">
        <f>#REF!+#REF!+#REF!+#REF!+#REF!+#REF!+#REF!+#REF!+G18+#REF!+#REF!+#REF!+#REF!</f>
        <v>#REF!</v>
      </c>
      <c r="H27" s="64">
        <v>0</v>
      </c>
    </row>
    <row r="28" spans="1:7" ht="15">
      <c r="A28" s="18"/>
      <c r="B28" s="28"/>
      <c r="C28" s="28"/>
      <c r="D28" s="28"/>
      <c r="E28" s="28"/>
      <c r="F28" s="28"/>
      <c r="G28" s="28"/>
    </row>
    <row r="29" spans="1:8" s="42" customFormat="1" ht="21" customHeight="1">
      <c r="A29" s="102" t="s">
        <v>254</v>
      </c>
      <c r="B29" s="102"/>
      <c r="C29" s="102"/>
      <c r="D29" s="102"/>
      <c r="E29" s="113"/>
      <c r="F29" s="113"/>
      <c r="G29" s="113"/>
      <c r="H29" s="113"/>
    </row>
    <row r="30" ht="15">
      <c r="D30" s="30"/>
    </row>
    <row r="31" ht="15">
      <c r="D31" s="30"/>
    </row>
    <row r="32" ht="15">
      <c r="D32" s="30"/>
    </row>
    <row r="33" ht="15">
      <c r="D33" s="30"/>
    </row>
    <row r="34" ht="15">
      <c r="D34" s="30"/>
    </row>
    <row r="35" ht="15">
      <c r="D35" s="30"/>
    </row>
    <row r="36" ht="15">
      <c r="D36" s="30"/>
    </row>
    <row r="37" ht="15">
      <c r="D37" s="30"/>
    </row>
    <row r="38" ht="15">
      <c r="D38" s="30"/>
    </row>
    <row r="39" ht="15">
      <c r="D39" s="30"/>
    </row>
    <row r="40" ht="15">
      <c r="D40" s="30"/>
    </row>
    <row r="41" ht="15">
      <c r="D41" s="30"/>
    </row>
    <row r="42" ht="15">
      <c r="D42" s="30"/>
    </row>
    <row r="43" ht="15">
      <c r="D43" s="30"/>
    </row>
    <row r="44" ht="15">
      <c r="D44" s="30"/>
    </row>
    <row r="45" ht="15">
      <c r="D45" s="30"/>
    </row>
    <row r="46" ht="15">
      <c r="D46" s="30"/>
    </row>
    <row r="47" ht="15">
      <c r="D47" s="30"/>
    </row>
    <row r="48" ht="15">
      <c r="D48" s="30"/>
    </row>
    <row r="49" ht="15">
      <c r="D49" s="30"/>
    </row>
    <row r="50" ht="15">
      <c r="D50" s="30"/>
    </row>
    <row r="51" ht="15">
      <c r="D51" s="30"/>
    </row>
    <row r="52" ht="15">
      <c r="D52" s="30"/>
    </row>
    <row r="53" ht="15">
      <c r="D53" s="30"/>
    </row>
    <row r="54" ht="15">
      <c r="D54" s="30"/>
    </row>
    <row r="55" ht="15">
      <c r="D55" s="30"/>
    </row>
    <row r="56" ht="15">
      <c r="D56" s="30"/>
    </row>
    <row r="57" ht="15">
      <c r="D57" s="30"/>
    </row>
    <row r="58" ht="15">
      <c r="D58" s="30"/>
    </row>
    <row r="59" ht="15">
      <c r="D59" s="30"/>
    </row>
    <row r="60" ht="15">
      <c r="D60" s="30"/>
    </row>
    <row r="61" ht="15">
      <c r="D61" s="30"/>
    </row>
    <row r="62" ht="15">
      <c r="D62" s="30"/>
    </row>
    <row r="63" ht="15">
      <c r="D63" s="30"/>
    </row>
    <row r="64" ht="15">
      <c r="D64" s="30"/>
    </row>
    <row r="65" ht="15">
      <c r="D65" s="30"/>
    </row>
    <row r="66" ht="15">
      <c r="D66" s="30"/>
    </row>
    <row r="67" ht="15">
      <c r="D67" s="30"/>
    </row>
    <row r="68" ht="15">
      <c r="D68" s="30"/>
    </row>
    <row r="69" ht="15">
      <c r="D69" s="30"/>
    </row>
    <row r="70" ht="15">
      <c r="D70" s="30"/>
    </row>
    <row r="71" ht="15">
      <c r="D71" s="30"/>
    </row>
    <row r="72" ht="15">
      <c r="D72" s="30"/>
    </row>
    <row r="73" ht="15">
      <c r="D73" s="30"/>
    </row>
    <row r="74" ht="15">
      <c r="D74" s="30"/>
    </row>
    <row r="75" ht="15">
      <c r="D75" s="30"/>
    </row>
    <row r="76" ht="15">
      <c r="D76" s="30"/>
    </row>
    <row r="77" ht="15">
      <c r="D77" s="30"/>
    </row>
    <row r="78" ht="15">
      <c r="D78" s="30"/>
    </row>
    <row r="79" ht="15">
      <c r="D79" s="30"/>
    </row>
    <row r="80" ht="15">
      <c r="D80" s="30"/>
    </row>
    <row r="81" ht="15">
      <c r="D81" s="30"/>
    </row>
    <row r="82" ht="15">
      <c r="D82" s="30"/>
    </row>
    <row r="83" ht="15">
      <c r="D83" s="30"/>
    </row>
    <row r="84" ht="15">
      <c r="D84" s="30"/>
    </row>
    <row r="85" ht="15">
      <c r="D85" s="30"/>
    </row>
    <row r="86" ht="15">
      <c r="D86" s="30"/>
    </row>
    <row r="87" ht="15">
      <c r="D87" s="30"/>
    </row>
    <row r="88" ht="15">
      <c r="D88" s="30"/>
    </row>
    <row r="89" ht="15">
      <c r="D89" s="30"/>
    </row>
    <row r="90" ht="15">
      <c r="D90" s="30"/>
    </row>
    <row r="91" ht="15">
      <c r="D91" s="30"/>
    </row>
    <row r="92" ht="15">
      <c r="D92" s="30"/>
    </row>
    <row r="93" ht="15">
      <c r="D93" s="30"/>
    </row>
    <row r="94" ht="15">
      <c r="D94" s="30"/>
    </row>
    <row r="95" ht="15">
      <c r="D95" s="30"/>
    </row>
    <row r="96" ht="15">
      <c r="D96" s="30"/>
    </row>
    <row r="97" ht="15">
      <c r="D97" s="30"/>
    </row>
    <row r="98" ht="15">
      <c r="D98" s="30"/>
    </row>
    <row r="99" ht="15">
      <c r="D99" s="30"/>
    </row>
    <row r="100" ht="15">
      <c r="D100" s="30"/>
    </row>
    <row r="101" ht="15">
      <c r="D101" s="30"/>
    </row>
    <row r="102" ht="15">
      <c r="D102" s="30"/>
    </row>
    <row r="103" ht="15">
      <c r="D103" s="30"/>
    </row>
    <row r="104" ht="15">
      <c r="D104" s="30"/>
    </row>
    <row r="105" ht="15">
      <c r="D105" s="30"/>
    </row>
    <row r="106" ht="15">
      <c r="D106" s="30"/>
    </row>
    <row r="107" ht="15">
      <c r="D107" s="30"/>
    </row>
    <row r="108" ht="15">
      <c r="D108" s="30"/>
    </row>
    <row r="109" ht="15">
      <c r="D109" s="30"/>
    </row>
    <row r="110" ht="15">
      <c r="D110" s="30"/>
    </row>
    <row r="111" ht="15">
      <c r="D111" s="30"/>
    </row>
    <row r="112" ht="15">
      <c r="D112" s="30"/>
    </row>
    <row r="113" ht="15">
      <c r="D113" s="30"/>
    </row>
    <row r="114" ht="15">
      <c r="D114" s="30"/>
    </row>
    <row r="115" ht="15">
      <c r="D115" s="30"/>
    </row>
    <row r="116" ht="15">
      <c r="D116" s="30"/>
    </row>
    <row r="117" ht="15">
      <c r="D117" s="30"/>
    </row>
    <row r="118" ht="15">
      <c r="D118" s="30"/>
    </row>
    <row r="119" ht="15">
      <c r="D119" s="30"/>
    </row>
    <row r="120" ht="15">
      <c r="D120" s="30"/>
    </row>
    <row r="121" ht="15">
      <c r="D121" s="30"/>
    </row>
    <row r="122" ht="15">
      <c r="D122" s="30"/>
    </row>
    <row r="123" ht="15">
      <c r="D123" s="30"/>
    </row>
    <row r="124" ht="15">
      <c r="D124" s="30"/>
    </row>
    <row r="125" ht="15">
      <c r="D125" s="30"/>
    </row>
    <row r="126" ht="15">
      <c r="D126" s="30"/>
    </row>
    <row r="127" ht="15">
      <c r="D127" s="30"/>
    </row>
    <row r="128" ht="15">
      <c r="D128" s="30"/>
    </row>
    <row r="129" ht="15">
      <c r="D129" s="30"/>
    </row>
    <row r="130" ht="15">
      <c r="D130" s="30"/>
    </row>
    <row r="131" ht="15">
      <c r="D131" s="30"/>
    </row>
    <row r="132" ht="15">
      <c r="D132" s="30"/>
    </row>
    <row r="133" ht="15">
      <c r="D133" s="30"/>
    </row>
    <row r="134" ht="15">
      <c r="D134" s="30"/>
    </row>
    <row r="135" ht="15">
      <c r="D135" s="30"/>
    </row>
    <row r="136" ht="15">
      <c r="D136" s="30"/>
    </row>
    <row r="137" ht="15">
      <c r="D137" s="30"/>
    </row>
    <row r="138" ht="15">
      <c r="D138" s="30"/>
    </row>
    <row r="139" ht="15">
      <c r="D139" s="30"/>
    </row>
    <row r="140" ht="15">
      <c r="D140" s="30"/>
    </row>
    <row r="141" ht="15">
      <c r="D141" s="30"/>
    </row>
    <row r="142" ht="15">
      <c r="D142" s="30"/>
    </row>
    <row r="143" ht="15">
      <c r="D143" s="30"/>
    </row>
    <row r="144" ht="15">
      <c r="D144" s="30"/>
    </row>
    <row r="145" ht="15">
      <c r="D145" s="30"/>
    </row>
    <row r="146" ht="15">
      <c r="D146" s="30"/>
    </row>
    <row r="147" ht="15">
      <c r="D147" s="30"/>
    </row>
    <row r="148" ht="15">
      <c r="D148" s="30"/>
    </row>
    <row r="149" ht="15">
      <c r="D149" s="30"/>
    </row>
    <row r="150" ht="15">
      <c r="D150" s="30"/>
    </row>
    <row r="151" ht="15">
      <c r="D151" s="30"/>
    </row>
    <row r="152" ht="15">
      <c r="D152" s="30"/>
    </row>
    <row r="153" ht="15">
      <c r="D153" s="30"/>
    </row>
    <row r="154" ht="15">
      <c r="D154" s="30"/>
    </row>
    <row r="155" ht="15">
      <c r="D155" s="30"/>
    </row>
    <row r="156" ht="15">
      <c r="D156" s="30"/>
    </row>
    <row r="157" ht="15">
      <c r="D157" s="30"/>
    </row>
    <row r="158" ht="15">
      <c r="D158" s="30"/>
    </row>
    <row r="159" ht="15">
      <c r="D159" s="30"/>
    </row>
    <row r="160" ht="15">
      <c r="D160" s="30"/>
    </row>
    <row r="161" ht="15">
      <c r="D161" s="30"/>
    </row>
    <row r="162" ht="15">
      <c r="D162" s="30"/>
    </row>
    <row r="163" ht="15">
      <c r="D163" s="30"/>
    </row>
    <row r="164" ht="15">
      <c r="D164" s="30"/>
    </row>
    <row r="165" ht="15">
      <c r="D165" s="30"/>
    </row>
    <row r="166" ht="15">
      <c r="D166" s="30"/>
    </row>
    <row r="167" ht="15">
      <c r="D167" s="30"/>
    </row>
    <row r="168" ht="15">
      <c r="D168" s="30"/>
    </row>
    <row r="169" ht="15">
      <c r="D169" s="30"/>
    </row>
    <row r="170" ht="15">
      <c r="D170" s="30"/>
    </row>
    <row r="171" ht="15">
      <c r="D171" s="30"/>
    </row>
    <row r="172" ht="15">
      <c r="D172" s="30"/>
    </row>
    <row r="173" ht="15">
      <c r="D173" s="30"/>
    </row>
    <row r="174" ht="15">
      <c r="D174" s="30"/>
    </row>
    <row r="175" ht="15">
      <c r="D175" s="30"/>
    </row>
    <row r="176" ht="15">
      <c r="D176" s="30"/>
    </row>
    <row r="177" ht="15">
      <c r="D177" s="30"/>
    </row>
    <row r="178" ht="15">
      <c r="D178" s="30"/>
    </row>
    <row r="179" ht="15">
      <c r="D179" s="30"/>
    </row>
    <row r="180" ht="15">
      <c r="D180" s="30"/>
    </row>
    <row r="181" ht="15">
      <c r="D181" s="30"/>
    </row>
    <row r="182" ht="15">
      <c r="D182" s="30"/>
    </row>
    <row r="183" ht="15">
      <c r="D183" s="30"/>
    </row>
    <row r="184" ht="15">
      <c r="D184" s="30"/>
    </row>
    <row r="185" ht="15">
      <c r="D185" s="30"/>
    </row>
    <row r="186" ht="15">
      <c r="D186" s="30"/>
    </row>
    <row r="187" ht="15">
      <c r="D187" s="30"/>
    </row>
    <row r="188" ht="15">
      <c r="D188" s="30"/>
    </row>
    <row r="189" ht="15">
      <c r="D189" s="30"/>
    </row>
    <row r="190" ht="15">
      <c r="D190" s="30"/>
    </row>
    <row r="191" ht="15">
      <c r="D191" s="30"/>
    </row>
    <row r="192" ht="15">
      <c r="D192" s="30"/>
    </row>
    <row r="193" ht="15">
      <c r="D193" s="30"/>
    </row>
    <row r="194" ht="15">
      <c r="D194" s="30"/>
    </row>
    <row r="195" ht="15">
      <c r="D195" s="30"/>
    </row>
    <row r="196" ht="15">
      <c r="D196" s="30"/>
    </row>
    <row r="197" ht="15">
      <c r="D197" s="30"/>
    </row>
    <row r="198" ht="15">
      <c r="D198" s="30"/>
    </row>
    <row r="199" ht="15">
      <c r="D199" s="30"/>
    </row>
    <row r="200" ht="15">
      <c r="D200" s="30"/>
    </row>
    <row r="201" ht="15">
      <c r="D201" s="30"/>
    </row>
    <row r="202" ht="15">
      <c r="D202" s="30"/>
    </row>
    <row r="203" ht="15">
      <c r="D203" s="30"/>
    </row>
    <row r="204" ht="15">
      <c r="D204" s="30"/>
    </row>
    <row r="205" ht="15">
      <c r="D205" s="30"/>
    </row>
    <row r="206" ht="15">
      <c r="D206" s="30"/>
    </row>
    <row r="207" ht="15">
      <c r="D207" s="30"/>
    </row>
    <row r="208" ht="15">
      <c r="D208" s="30"/>
    </row>
    <row r="209" ht="15">
      <c r="D209" s="30"/>
    </row>
    <row r="210" ht="15">
      <c r="D210" s="30"/>
    </row>
    <row r="211" ht="15">
      <c r="D211" s="30"/>
    </row>
    <row r="212" ht="15">
      <c r="D212" s="30"/>
    </row>
    <row r="213" ht="15">
      <c r="D213" s="30"/>
    </row>
    <row r="214" ht="15">
      <c r="D214" s="30"/>
    </row>
  </sheetData>
  <sheetProtection/>
  <mergeCells count="10">
    <mergeCell ref="A1:H1"/>
    <mergeCell ref="A2:H2"/>
    <mergeCell ref="C9:D9"/>
    <mergeCell ref="E10:G10"/>
    <mergeCell ref="A7:H7"/>
    <mergeCell ref="A29:H29"/>
    <mergeCell ref="A8:H8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7"/>
  <sheetViews>
    <sheetView zoomScale="85" zoomScaleNormal="85" zoomScalePageLayoutView="0" workbookViewId="0" topLeftCell="A114">
      <selection activeCell="H149" sqref="H149"/>
    </sheetView>
  </sheetViews>
  <sheetFormatPr defaultColWidth="9.125" defaultRowHeight="12.75"/>
  <cols>
    <col min="1" max="1" width="73.50390625" style="6" customWidth="1"/>
    <col min="2" max="2" width="5.125" style="6" customWidth="1"/>
    <col min="3" max="3" width="6.125" style="8" customWidth="1"/>
    <col min="4" max="4" width="15.375" style="8" customWidth="1"/>
    <col min="5" max="5" width="5.00390625" style="8" customWidth="1"/>
    <col min="6" max="6" width="13.125" style="5" customWidth="1"/>
    <col min="7" max="16384" width="9.125" style="6" customWidth="1"/>
  </cols>
  <sheetData>
    <row r="1" spans="1:6" s="3" customFormat="1" ht="13.5" customHeight="1">
      <c r="A1" s="105" t="s">
        <v>259</v>
      </c>
      <c r="B1" s="105"/>
      <c r="C1" s="105"/>
      <c r="D1" s="105"/>
      <c r="E1" s="105"/>
      <c r="F1" s="105"/>
    </row>
    <row r="2" spans="1:6" s="3" customFormat="1" ht="13.5" customHeight="1">
      <c r="A2" s="105" t="s">
        <v>176</v>
      </c>
      <c r="B2" s="105"/>
      <c r="C2" s="105"/>
      <c r="D2" s="105"/>
      <c r="E2" s="105"/>
      <c r="F2" s="105"/>
    </row>
    <row r="3" spans="1:6" s="3" customFormat="1" ht="13.5" customHeight="1">
      <c r="A3" s="105" t="s">
        <v>167</v>
      </c>
      <c r="B3" s="105"/>
      <c r="C3" s="105"/>
      <c r="D3" s="105"/>
      <c r="E3" s="105"/>
      <c r="F3" s="105"/>
    </row>
    <row r="4" spans="1:6" s="3" customFormat="1" ht="13.5" customHeight="1">
      <c r="A4" s="105" t="s">
        <v>168</v>
      </c>
      <c r="B4" s="105"/>
      <c r="C4" s="105"/>
      <c r="D4" s="105"/>
      <c r="E4" s="105"/>
      <c r="F4" s="105"/>
    </row>
    <row r="5" spans="1:6" s="3" customFormat="1" ht="13.5" customHeight="1">
      <c r="A5" s="105" t="s">
        <v>217</v>
      </c>
      <c r="B5" s="105"/>
      <c r="C5" s="105"/>
      <c r="D5" s="105"/>
      <c r="E5" s="105"/>
      <c r="F5" s="105"/>
    </row>
    <row r="7" spans="1:6" ht="15">
      <c r="A7" s="108" t="s">
        <v>142</v>
      </c>
      <c r="B7" s="108"/>
      <c r="C7" s="108"/>
      <c r="D7" s="108"/>
      <c r="E7" s="108"/>
      <c r="F7" s="108"/>
    </row>
    <row r="8" spans="1:6" ht="15">
      <c r="A8" s="108" t="s">
        <v>165</v>
      </c>
      <c r="B8" s="108"/>
      <c r="C8" s="108"/>
      <c r="D8" s="108"/>
      <c r="E8" s="108"/>
      <c r="F8" s="108"/>
    </row>
    <row r="9" spans="1:6" ht="21" customHeight="1">
      <c r="A9" s="109" t="s">
        <v>143</v>
      </c>
      <c r="B9" s="109"/>
      <c r="C9" s="109"/>
      <c r="D9" s="109"/>
      <c r="E9" s="109"/>
      <c r="F9" s="109"/>
    </row>
    <row r="10" spans="5:6" ht="15">
      <c r="E10" s="107" t="s">
        <v>20</v>
      </c>
      <c r="F10" s="107"/>
    </row>
    <row r="11" spans="1:6" s="11" customFormat="1" ht="30" customHeight="1">
      <c r="A11" s="2" t="s">
        <v>5</v>
      </c>
      <c r="B11" s="2" t="s">
        <v>42</v>
      </c>
      <c r="C11" s="2" t="s">
        <v>33</v>
      </c>
      <c r="D11" s="2" t="s">
        <v>34</v>
      </c>
      <c r="E11" s="2" t="s">
        <v>35</v>
      </c>
      <c r="F11" s="12" t="s">
        <v>1</v>
      </c>
    </row>
    <row r="12" spans="1:6" s="11" customFormat="1" ht="18" customHeight="1">
      <c r="A12" s="2">
        <v>1</v>
      </c>
      <c r="B12" s="2">
        <v>2</v>
      </c>
      <c r="C12" s="13">
        <v>3</v>
      </c>
      <c r="D12" s="2">
        <v>4</v>
      </c>
      <c r="E12" s="2">
        <v>5</v>
      </c>
      <c r="F12" s="14">
        <v>6</v>
      </c>
    </row>
    <row r="13" spans="1:6" s="11" customFormat="1" ht="30.75">
      <c r="A13" s="46" t="s">
        <v>47</v>
      </c>
      <c r="B13" s="47">
        <v>706</v>
      </c>
      <c r="C13" s="47"/>
      <c r="D13" s="47"/>
      <c r="E13" s="47"/>
      <c r="F13" s="17">
        <f>F18+F24+F49+F65+F78+F93</f>
        <v>4852.322</v>
      </c>
    </row>
    <row r="14" spans="1:6" s="11" customFormat="1" ht="15">
      <c r="A14" s="45" t="s">
        <v>276</v>
      </c>
      <c r="B14" s="2">
        <v>706</v>
      </c>
      <c r="C14" s="48" t="s">
        <v>277</v>
      </c>
      <c r="D14" s="47"/>
      <c r="E14" s="47"/>
      <c r="F14" s="12">
        <f>F15</f>
        <v>0</v>
      </c>
    </row>
    <row r="15" spans="1:6" ht="46.5">
      <c r="A15" s="45" t="s">
        <v>278</v>
      </c>
      <c r="B15" s="2">
        <v>706</v>
      </c>
      <c r="C15" s="48" t="s">
        <v>279</v>
      </c>
      <c r="D15" s="26"/>
      <c r="E15" s="26"/>
      <c r="F15" s="12">
        <f>F18</f>
        <v>0</v>
      </c>
    </row>
    <row r="16" spans="1:6" ht="30.75">
      <c r="A16" s="45" t="s">
        <v>26</v>
      </c>
      <c r="B16" s="2">
        <v>706</v>
      </c>
      <c r="C16" s="48" t="s">
        <v>279</v>
      </c>
      <c r="D16" s="48" t="s">
        <v>88</v>
      </c>
      <c r="E16" s="26"/>
      <c r="F16" s="12">
        <f>F17</f>
        <v>0</v>
      </c>
    </row>
    <row r="17" spans="1:6" ht="30.75">
      <c r="A17" s="45" t="s">
        <v>89</v>
      </c>
      <c r="B17" s="2">
        <v>706</v>
      </c>
      <c r="C17" s="48" t="s">
        <v>279</v>
      </c>
      <c r="D17" s="48" t="s">
        <v>90</v>
      </c>
      <c r="E17" s="26"/>
      <c r="F17" s="12">
        <f>F18</f>
        <v>0</v>
      </c>
    </row>
    <row r="18" spans="1:6" s="18" customFormat="1" ht="15">
      <c r="A18" s="45" t="s">
        <v>280</v>
      </c>
      <c r="B18" s="2">
        <v>706</v>
      </c>
      <c r="C18" s="48" t="s">
        <v>279</v>
      </c>
      <c r="D18" s="48" t="s">
        <v>281</v>
      </c>
      <c r="E18" s="48"/>
      <c r="F18" s="12">
        <f>F19+F20</f>
        <v>0</v>
      </c>
    </row>
    <row r="19" spans="1:6" ht="54" customHeight="1">
      <c r="A19" s="45" t="s">
        <v>48</v>
      </c>
      <c r="B19" s="2">
        <v>706</v>
      </c>
      <c r="C19" s="48" t="s">
        <v>279</v>
      </c>
      <c r="D19" s="48" t="s">
        <v>281</v>
      </c>
      <c r="E19" s="48" t="s">
        <v>49</v>
      </c>
      <c r="F19" s="12">
        <v>-25.264</v>
      </c>
    </row>
    <row r="20" spans="1:6" ht="30.75">
      <c r="A20" s="45" t="s">
        <v>63</v>
      </c>
      <c r="B20" s="2">
        <v>706</v>
      </c>
      <c r="C20" s="48" t="s">
        <v>279</v>
      </c>
      <c r="D20" s="48" t="s">
        <v>281</v>
      </c>
      <c r="E20" s="48" t="s">
        <v>50</v>
      </c>
      <c r="F20" s="12">
        <v>25.264</v>
      </c>
    </row>
    <row r="21" spans="1:6" ht="46.5">
      <c r="A21" s="45" t="s">
        <v>286</v>
      </c>
      <c r="B21" s="2">
        <v>706</v>
      </c>
      <c r="C21" s="48" t="s">
        <v>36</v>
      </c>
      <c r="D21" s="48"/>
      <c r="E21" s="48"/>
      <c r="F21" s="12">
        <f>F22</f>
        <v>0</v>
      </c>
    </row>
    <row r="22" spans="1:6" ht="51" customHeight="1">
      <c r="A22" s="45" t="s">
        <v>282</v>
      </c>
      <c r="B22" s="2">
        <v>706</v>
      </c>
      <c r="C22" s="48" t="s">
        <v>36</v>
      </c>
      <c r="D22" s="48" t="s">
        <v>283</v>
      </c>
      <c r="E22" s="48"/>
      <c r="F22" s="12">
        <f>F23</f>
        <v>0</v>
      </c>
    </row>
    <row r="23" spans="1:6" ht="62.25">
      <c r="A23" s="45" t="s">
        <v>284</v>
      </c>
      <c r="B23" s="2">
        <v>706</v>
      </c>
      <c r="C23" s="48" t="s">
        <v>36</v>
      </c>
      <c r="D23" s="48" t="s">
        <v>285</v>
      </c>
      <c r="E23" s="48"/>
      <c r="F23" s="12">
        <f>F24</f>
        <v>0</v>
      </c>
    </row>
    <row r="24" spans="1:6" s="18" customFormat="1" ht="15">
      <c r="A24" s="45" t="s">
        <v>280</v>
      </c>
      <c r="B24" s="2">
        <v>706</v>
      </c>
      <c r="C24" s="48" t="s">
        <v>36</v>
      </c>
      <c r="D24" s="48" t="s">
        <v>285</v>
      </c>
      <c r="E24" s="48"/>
      <c r="F24" s="12">
        <f>F25+F26</f>
        <v>0</v>
      </c>
    </row>
    <row r="25" spans="1:6" ht="62.25">
      <c r="A25" s="45" t="s">
        <v>48</v>
      </c>
      <c r="B25" s="2">
        <v>706</v>
      </c>
      <c r="C25" s="48" t="s">
        <v>36</v>
      </c>
      <c r="D25" s="48" t="s">
        <v>285</v>
      </c>
      <c r="E25" s="48" t="s">
        <v>49</v>
      </c>
      <c r="F25" s="12">
        <v>-34.181</v>
      </c>
    </row>
    <row r="26" spans="1:6" ht="30.75">
      <c r="A26" s="45" t="s">
        <v>63</v>
      </c>
      <c r="B26" s="2">
        <v>706</v>
      </c>
      <c r="C26" s="48" t="s">
        <v>36</v>
      </c>
      <c r="D26" s="48" t="s">
        <v>285</v>
      </c>
      <c r="E26" s="48" t="s">
        <v>50</v>
      </c>
      <c r="F26" s="12">
        <v>34.181</v>
      </c>
    </row>
    <row r="27" spans="1:6" ht="30.75">
      <c r="A27" s="45" t="s">
        <v>26</v>
      </c>
      <c r="B27" s="2">
        <v>706</v>
      </c>
      <c r="C27" s="48" t="s">
        <v>36</v>
      </c>
      <c r="D27" s="48" t="s">
        <v>88</v>
      </c>
      <c r="E27" s="48"/>
      <c r="F27" s="12">
        <f>F28</f>
        <v>0</v>
      </c>
    </row>
    <row r="28" spans="1:6" ht="46.5">
      <c r="A28" s="45" t="s">
        <v>294</v>
      </c>
      <c r="B28" s="2">
        <v>706</v>
      </c>
      <c r="C28" s="48" t="s">
        <v>36</v>
      </c>
      <c r="D28" s="48" t="s">
        <v>295</v>
      </c>
      <c r="E28" s="48"/>
      <c r="F28" s="12">
        <f>F29</f>
        <v>0</v>
      </c>
    </row>
    <row r="29" spans="1:6" ht="15">
      <c r="A29" s="45" t="s">
        <v>280</v>
      </c>
      <c r="B29" s="2">
        <v>706</v>
      </c>
      <c r="C29" s="48" t="s">
        <v>36</v>
      </c>
      <c r="D29" s="48" t="s">
        <v>296</v>
      </c>
      <c r="E29" s="48"/>
      <c r="F29" s="12">
        <f>F30+F31</f>
        <v>0</v>
      </c>
    </row>
    <row r="30" spans="1:6" ht="30.75">
      <c r="A30" s="45" t="s">
        <v>63</v>
      </c>
      <c r="B30" s="2">
        <v>706</v>
      </c>
      <c r="C30" s="48" t="s">
        <v>36</v>
      </c>
      <c r="D30" s="48" t="s">
        <v>296</v>
      </c>
      <c r="E30" s="48" t="s">
        <v>50</v>
      </c>
      <c r="F30" s="12">
        <v>2.36</v>
      </c>
    </row>
    <row r="31" spans="1:6" ht="15">
      <c r="A31" s="45" t="s">
        <v>51</v>
      </c>
      <c r="B31" s="2">
        <v>706</v>
      </c>
      <c r="C31" s="48" t="s">
        <v>36</v>
      </c>
      <c r="D31" s="48" t="s">
        <v>296</v>
      </c>
      <c r="E31" s="48" t="s">
        <v>52</v>
      </c>
      <c r="F31" s="12">
        <v>-2.36</v>
      </c>
    </row>
    <row r="32" spans="1:6" ht="15">
      <c r="A32" s="45" t="s">
        <v>7</v>
      </c>
      <c r="B32" s="2">
        <v>706</v>
      </c>
      <c r="C32" s="48" t="s">
        <v>27</v>
      </c>
      <c r="D32" s="48"/>
      <c r="E32" s="48"/>
      <c r="F32" s="12">
        <f>F33+F37+F40</f>
        <v>0</v>
      </c>
    </row>
    <row r="33" spans="1:6" ht="46.5">
      <c r="A33" s="45" t="s">
        <v>297</v>
      </c>
      <c r="B33" s="2">
        <v>706</v>
      </c>
      <c r="C33" s="48" t="s">
        <v>27</v>
      </c>
      <c r="D33" s="48" t="s">
        <v>298</v>
      </c>
      <c r="E33" s="48"/>
      <c r="F33" s="12">
        <f>F34+F37+F40</f>
        <v>0</v>
      </c>
    </row>
    <row r="34" spans="1:6" ht="30.75">
      <c r="A34" s="45" t="s">
        <v>66</v>
      </c>
      <c r="B34" s="2">
        <v>706</v>
      </c>
      <c r="C34" s="48" t="s">
        <v>27</v>
      </c>
      <c r="D34" s="48" t="s">
        <v>299</v>
      </c>
      <c r="E34" s="48"/>
      <c r="F34" s="12">
        <f>F35+F36</f>
        <v>0</v>
      </c>
    </row>
    <row r="35" spans="1:6" ht="45" customHeight="1">
      <c r="A35" s="45" t="s">
        <v>48</v>
      </c>
      <c r="B35" s="2">
        <v>706</v>
      </c>
      <c r="C35" s="48" t="s">
        <v>27</v>
      </c>
      <c r="D35" s="48" t="s">
        <v>299</v>
      </c>
      <c r="E35" s="48" t="s">
        <v>49</v>
      </c>
      <c r="F35" s="12">
        <v>-16.435</v>
      </c>
    </row>
    <row r="36" spans="1:6" ht="30.75">
      <c r="A36" s="45" t="s">
        <v>63</v>
      </c>
      <c r="B36" s="2">
        <v>706</v>
      </c>
      <c r="C36" s="48" t="s">
        <v>27</v>
      </c>
      <c r="D36" s="48" t="s">
        <v>299</v>
      </c>
      <c r="E36" s="48" t="s">
        <v>50</v>
      </c>
      <c r="F36" s="12">
        <v>16.435</v>
      </c>
    </row>
    <row r="37" spans="1:6" ht="46.5">
      <c r="A37" s="45" t="s">
        <v>300</v>
      </c>
      <c r="B37" s="2">
        <v>706</v>
      </c>
      <c r="C37" s="48" t="s">
        <v>27</v>
      </c>
      <c r="D37" s="48" t="s">
        <v>301</v>
      </c>
      <c r="E37" s="48"/>
      <c r="F37" s="12">
        <f>F38+F39</f>
        <v>0</v>
      </c>
    </row>
    <row r="38" spans="1:6" ht="48" customHeight="1">
      <c r="A38" s="45" t="s">
        <v>48</v>
      </c>
      <c r="B38" s="2">
        <v>706</v>
      </c>
      <c r="C38" s="48" t="s">
        <v>27</v>
      </c>
      <c r="D38" s="48" t="s">
        <v>301</v>
      </c>
      <c r="E38" s="48" t="s">
        <v>49</v>
      </c>
      <c r="F38" s="12">
        <v>12.126</v>
      </c>
    </row>
    <row r="39" spans="1:6" ht="30.75">
      <c r="A39" s="45" t="s">
        <v>63</v>
      </c>
      <c r="B39" s="2">
        <v>706</v>
      </c>
      <c r="C39" s="48" t="s">
        <v>27</v>
      </c>
      <c r="D39" s="48" t="s">
        <v>301</v>
      </c>
      <c r="E39" s="48" t="s">
        <v>50</v>
      </c>
      <c r="F39" s="12">
        <v>-12.126</v>
      </c>
    </row>
    <row r="40" spans="1:6" ht="30.75">
      <c r="A40" s="45" t="s">
        <v>302</v>
      </c>
      <c r="B40" s="2">
        <v>706</v>
      </c>
      <c r="C40" s="48" t="s">
        <v>27</v>
      </c>
      <c r="D40" s="48" t="s">
        <v>303</v>
      </c>
      <c r="E40" s="48"/>
      <c r="F40" s="12">
        <f>F41+F42</f>
        <v>0</v>
      </c>
    </row>
    <row r="41" spans="1:6" ht="49.5" customHeight="1">
      <c r="A41" s="45" t="s">
        <v>48</v>
      </c>
      <c r="B41" s="2">
        <v>706</v>
      </c>
      <c r="C41" s="48" t="s">
        <v>27</v>
      </c>
      <c r="D41" s="48" t="s">
        <v>303</v>
      </c>
      <c r="E41" s="48" t="s">
        <v>49</v>
      </c>
      <c r="F41" s="12">
        <v>-0.241</v>
      </c>
    </row>
    <row r="42" spans="1:6" ht="30.75">
      <c r="A42" s="45" t="s">
        <v>63</v>
      </c>
      <c r="B42" s="2">
        <v>706</v>
      </c>
      <c r="C42" s="48" t="s">
        <v>27</v>
      </c>
      <c r="D42" s="48" t="s">
        <v>303</v>
      </c>
      <c r="E42" s="48" t="s">
        <v>50</v>
      </c>
      <c r="F42" s="12">
        <v>0.241</v>
      </c>
    </row>
    <row r="43" spans="1:6" ht="62.25">
      <c r="A43" s="45" t="s">
        <v>94</v>
      </c>
      <c r="B43" s="2">
        <v>706</v>
      </c>
      <c r="C43" s="48" t="s">
        <v>27</v>
      </c>
      <c r="D43" s="48" t="s">
        <v>95</v>
      </c>
      <c r="E43" s="48"/>
      <c r="F43" s="12">
        <f>F44</f>
        <v>0</v>
      </c>
    </row>
    <row r="44" spans="1:6" ht="30.75">
      <c r="A44" s="45" t="s">
        <v>104</v>
      </c>
      <c r="B44" s="2">
        <v>706</v>
      </c>
      <c r="C44" s="48" t="s">
        <v>27</v>
      </c>
      <c r="D44" s="48" t="s">
        <v>105</v>
      </c>
      <c r="E44" s="48"/>
      <c r="F44" s="12">
        <f>F45+F47</f>
        <v>0</v>
      </c>
    </row>
    <row r="45" spans="1:6" ht="30.75">
      <c r="A45" s="45" t="s">
        <v>325</v>
      </c>
      <c r="B45" s="2">
        <v>706</v>
      </c>
      <c r="C45" s="48" t="s">
        <v>27</v>
      </c>
      <c r="D45" s="48" t="s">
        <v>326</v>
      </c>
      <c r="E45" s="48"/>
      <c r="F45" s="12">
        <f>F46</f>
        <v>-99.79</v>
      </c>
    </row>
    <row r="46" spans="1:6" ht="30.75">
      <c r="A46" s="45" t="s">
        <v>63</v>
      </c>
      <c r="B46" s="2">
        <v>706</v>
      </c>
      <c r="C46" s="48" t="s">
        <v>27</v>
      </c>
      <c r="D46" s="48" t="s">
        <v>326</v>
      </c>
      <c r="E46" s="48" t="s">
        <v>50</v>
      </c>
      <c r="F46" s="12">
        <v>-99.79</v>
      </c>
    </row>
    <row r="47" spans="1:6" ht="15">
      <c r="A47" s="45" t="s">
        <v>327</v>
      </c>
      <c r="B47" s="2">
        <v>706</v>
      </c>
      <c r="C47" s="48" t="s">
        <v>27</v>
      </c>
      <c r="D47" s="48" t="s">
        <v>328</v>
      </c>
      <c r="E47" s="48"/>
      <c r="F47" s="12">
        <f>F48</f>
        <v>99.79</v>
      </c>
    </row>
    <row r="48" spans="1:6" ht="30.75">
      <c r="A48" s="45" t="s">
        <v>63</v>
      </c>
      <c r="B48" s="2">
        <v>706</v>
      </c>
      <c r="C48" s="48" t="s">
        <v>27</v>
      </c>
      <c r="D48" s="48" t="s">
        <v>328</v>
      </c>
      <c r="E48" s="48" t="s">
        <v>50</v>
      </c>
      <c r="F48" s="12">
        <v>99.79</v>
      </c>
    </row>
    <row r="49" spans="1:6" ht="15">
      <c r="A49" s="45" t="s">
        <v>37</v>
      </c>
      <c r="B49" s="2">
        <v>706</v>
      </c>
      <c r="C49" s="48" t="s">
        <v>38</v>
      </c>
      <c r="D49" s="48"/>
      <c r="E49" s="48"/>
      <c r="F49" s="12">
        <f>F50+F60+F55</f>
        <v>2530.361</v>
      </c>
    </row>
    <row r="50" spans="1:6" ht="15">
      <c r="A50" s="45" t="s">
        <v>12</v>
      </c>
      <c r="B50" s="2">
        <v>706</v>
      </c>
      <c r="C50" s="48" t="s">
        <v>11</v>
      </c>
      <c r="D50" s="48"/>
      <c r="E50" s="48"/>
      <c r="F50" s="12">
        <f>F51</f>
        <v>5896.361</v>
      </c>
    </row>
    <row r="51" spans="1:6" ht="62.25">
      <c r="A51" s="45" t="s">
        <v>94</v>
      </c>
      <c r="B51" s="2">
        <v>706</v>
      </c>
      <c r="C51" s="48" t="s">
        <v>11</v>
      </c>
      <c r="D51" s="12" t="s">
        <v>95</v>
      </c>
      <c r="E51" s="48"/>
      <c r="F51" s="12">
        <f>F52</f>
        <v>5896.361</v>
      </c>
    </row>
    <row r="52" spans="1:6" ht="30.75">
      <c r="A52" s="45" t="s">
        <v>227</v>
      </c>
      <c r="B52" s="2">
        <v>706</v>
      </c>
      <c r="C52" s="48" t="s">
        <v>11</v>
      </c>
      <c r="D52" s="48" t="s">
        <v>228</v>
      </c>
      <c r="E52" s="48"/>
      <c r="F52" s="12">
        <f>F53</f>
        <v>5896.361</v>
      </c>
    </row>
    <row r="53" spans="1:6" ht="46.5">
      <c r="A53" s="45" t="s">
        <v>229</v>
      </c>
      <c r="B53" s="2">
        <v>706</v>
      </c>
      <c r="C53" s="48" t="s">
        <v>11</v>
      </c>
      <c r="D53" s="48" t="s">
        <v>230</v>
      </c>
      <c r="E53" s="48"/>
      <c r="F53" s="12">
        <f>F54</f>
        <v>5896.361</v>
      </c>
    </row>
    <row r="54" spans="1:6" ht="30.75">
      <c r="A54" s="45" t="s">
        <v>67</v>
      </c>
      <c r="B54" s="2">
        <v>706</v>
      </c>
      <c r="C54" s="48" t="s">
        <v>11</v>
      </c>
      <c r="D54" s="48" t="s">
        <v>230</v>
      </c>
      <c r="E54" s="48" t="s">
        <v>59</v>
      </c>
      <c r="F54" s="12">
        <v>5896.361</v>
      </c>
    </row>
    <row r="55" spans="1:6" ht="15">
      <c r="A55" s="45" t="s">
        <v>313</v>
      </c>
      <c r="B55" s="2">
        <v>706</v>
      </c>
      <c r="C55" s="48" t="s">
        <v>311</v>
      </c>
      <c r="D55" s="2"/>
      <c r="E55" s="48"/>
      <c r="F55" s="12">
        <f>F56</f>
        <v>-2000</v>
      </c>
    </row>
    <row r="56" spans="1:6" ht="46.5">
      <c r="A56" s="45" t="s">
        <v>314</v>
      </c>
      <c r="B56" s="2">
        <v>706</v>
      </c>
      <c r="C56" s="48" t="s">
        <v>311</v>
      </c>
      <c r="D56" s="2" t="s">
        <v>315</v>
      </c>
      <c r="E56" s="48"/>
      <c r="F56" s="12">
        <f>F57</f>
        <v>-2000</v>
      </c>
    </row>
    <row r="57" spans="1:6" ht="30.75">
      <c r="A57" s="45" t="s">
        <v>316</v>
      </c>
      <c r="B57" s="2">
        <v>706</v>
      </c>
      <c r="C57" s="48" t="s">
        <v>311</v>
      </c>
      <c r="D57" s="2" t="s">
        <v>317</v>
      </c>
      <c r="E57" s="48"/>
      <c r="F57" s="12">
        <f>F58</f>
        <v>-2000</v>
      </c>
    </row>
    <row r="58" spans="1:6" ht="46.5">
      <c r="A58" s="45" t="s">
        <v>310</v>
      </c>
      <c r="B58" s="2">
        <v>706</v>
      </c>
      <c r="C58" s="48" t="s">
        <v>311</v>
      </c>
      <c r="D58" s="48" t="s">
        <v>312</v>
      </c>
      <c r="E58" s="48"/>
      <c r="F58" s="12">
        <f>F59</f>
        <v>-2000</v>
      </c>
    </row>
    <row r="59" spans="1:6" ht="30.75">
      <c r="A59" s="45" t="s">
        <v>63</v>
      </c>
      <c r="B59" s="2">
        <v>706</v>
      </c>
      <c r="C59" s="48" t="s">
        <v>311</v>
      </c>
      <c r="D59" s="48" t="s">
        <v>312</v>
      </c>
      <c r="E59" s="48" t="s">
        <v>50</v>
      </c>
      <c r="F59" s="12">
        <v>-2000</v>
      </c>
    </row>
    <row r="60" spans="1:6" ht="15">
      <c r="A60" s="45" t="s">
        <v>292</v>
      </c>
      <c r="B60" s="2">
        <v>706</v>
      </c>
      <c r="C60" s="48" t="s">
        <v>60</v>
      </c>
      <c r="D60" s="48"/>
      <c r="E60" s="48"/>
      <c r="F60" s="12">
        <f>F61</f>
        <v>-1366</v>
      </c>
    </row>
    <row r="61" spans="1:6" ht="62.25">
      <c r="A61" s="45" t="s">
        <v>94</v>
      </c>
      <c r="B61" s="2">
        <v>706</v>
      </c>
      <c r="C61" s="48" t="s">
        <v>60</v>
      </c>
      <c r="D61" s="48" t="s">
        <v>95</v>
      </c>
      <c r="E61" s="45"/>
      <c r="F61" s="12">
        <f>F62</f>
        <v>-1366</v>
      </c>
    </row>
    <row r="62" spans="1:6" ht="30.75">
      <c r="A62" s="45" t="s">
        <v>106</v>
      </c>
      <c r="B62" s="2">
        <v>706</v>
      </c>
      <c r="C62" s="48" t="s">
        <v>60</v>
      </c>
      <c r="D62" s="48" t="s">
        <v>108</v>
      </c>
      <c r="E62" s="45"/>
      <c r="F62" s="12">
        <f>F63</f>
        <v>-1366</v>
      </c>
    </row>
    <row r="63" spans="1:6" ht="30.75">
      <c r="A63" s="45" t="s">
        <v>293</v>
      </c>
      <c r="B63" s="2">
        <v>706</v>
      </c>
      <c r="C63" s="48" t="s">
        <v>60</v>
      </c>
      <c r="D63" s="48" t="s">
        <v>291</v>
      </c>
      <c r="E63" s="48"/>
      <c r="F63" s="12">
        <f>F64</f>
        <v>-1366</v>
      </c>
    </row>
    <row r="64" spans="1:6" ht="30.75">
      <c r="A64" s="45" t="s">
        <v>67</v>
      </c>
      <c r="B64" s="2">
        <v>706</v>
      </c>
      <c r="C64" s="48" t="s">
        <v>60</v>
      </c>
      <c r="D64" s="48" t="s">
        <v>291</v>
      </c>
      <c r="E64" s="48" t="s">
        <v>59</v>
      </c>
      <c r="F64" s="12">
        <v>-1366</v>
      </c>
    </row>
    <row r="65" spans="1:6" ht="15">
      <c r="A65" s="45" t="s">
        <v>15</v>
      </c>
      <c r="B65" s="2">
        <v>706</v>
      </c>
      <c r="C65" s="48" t="s">
        <v>13</v>
      </c>
      <c r="D65" s="48"/>
      <c r="E65" s="48"/>
      <c r="F65" s="12">
        <f>F66</f>
        <v>-1128.3999999999996</v>
      </c>
    </row>
    <row r="66" spans="1:6" ht="15">
      <c r="A66" s="45" t="s">
        <v>16</v>
      </c>
      <c r="B66" s="2">
        <v>706</v>
      </c>
      <c r="C66" s="48" t="s">
        <v>14</v>
      </c>
      <c r="D66" s="48"/>
      <c r="E66" s="48"/>
      <c r="F66" s="12">
        <f>F67</f>
        <v>-1128.3999999999996</v>
      </c>
    </row>
    <row r="67" spans="1:6" s="18" customFormat="1" ht="62.25">
      <c r="A67" s="45" t="s">
        <v>94</v>
      </c>
      <c r="B67" s="2">
        <v>706</v>
      </c>
      <c r="C67" s="48" t="s">
        <v>14</v>
      </c>
      <c r="D67" s="48" t="s">
        <v>95</v>
      </c>
      <c r="E67" s="48"/>
      <c r="F67" s="12">
        <f>F73+F68</f>
        <v>-1128.3999999999996</v>
      </c>
    </row>
    <row r="68" spans="1:6" s="18" customFormat="1" ht="30.75">
      <c r="A68" s="45" t="s">
        <v>227</v>
      </c>
      <c r="B68" s="2">
        <v>706</v>
      </c>
      <c r="C68" s="48" t="s">
        <v>14</v>
      </c>
      <c r="D68" s="48" t="s">
        <v>228</v>
      </c>
      <c r="E68" s="48"/>
      <c r="F68" s="12">
        <f>F69+F71</f>
        <v>-4468.2</v>
      </c>
    </row>
    <row r="69" spans="1:6" s="18" customFormat="1" ht="30.75">
      <c r="A69" s="45" t="s">
        <v>306</v>
      </c>
      <c r="B69" s="2">
        <v>706</v>
      </c>
      <c r="C69" s="48" t="s">
        <v>14</v>
      </c>
      <c r="D69" s="48" t="s">
        <v>307</v>
      </c>
      <c r="E69" s="48"/>
      <c r="F69" s="12">
        <f>F70</f>
        <v>-4417.2</v>
      </c>
    </row>
    <row r="70" spans="1:6" s="18" customFormat="1" ht="30.75">
      <c r="A70" s="45" t="s">
        <v>67</v>
      </c>
      <c r="B70" s="2">
        <v>706</v>
      </c>
      <c r="C70" s="48" t="s">
        <v>14</v>
      </c>
      <c r="D70" s="48" t="s">
        <v>307</v>
      </c>
      <c r="E70" s="48" t="s">
        <v>59</v>
      </c>
      <c r="F70" s="12">
        <v>-4417.2</v>
      </c>
    </row>
    <row r="71" spans="1:6" s="18" customFormat="1" ht="30.75">
      <c r="A71" s="121" t="s">
        <v>119</v>
      </c>
      <c r="B71" s="2">
        <v>706</v>
      </c>
      <c r="C71" s="48" t="s">
        <v>14</v>
      </c>
      <c r="D71" s="48" t="s">
        <v>120</v>
      </c>
      <c r="E71" s="48"/>
      <c r="F71" s="12">
        <f>F72</f>
        <v>-51</v>
      </c>
    </row>
    <row r="72" spans="1:6" s="18" customFormat="1" ht="30.75">
      <c r="A72" s="121" t="s">
        <v>67</v>
      </c>
      <c r="B72" s="2">
        <v>706</v>
      </c>
      <c r="C72" s="48" t="s">
        <v>14</v>
      </c>
      <c r="D72" s="48" t="s">
        <v>120</v>
      </c>
      <c r="E72" s="48" t="s">
        <v>59</v>
      </c>
      <c r="F72" s="12">
        <v>-51</v>
      </c>
    </row>
    <row r="73" spans="1:6" s="18" customFormat="1" ht="30.75">
      <c r="A73" s="45" t="s">
        <v>100</v>
      </c>
      <c r="B73" s="2">
        <v>706</v>
      </c>
      <c r="C73" s="48" t="s">
        <v>14</v>
      </c>
      <c r="D73" s="48" t="s">
        <v>101</v>
      </c>
      <c r="E73" s="48"/>
      <c r="F73" s="12">
        <f>F74+F76</f>
        <v>3339.8</v>
      </c>
    </row>
    <row r="74" spans="1:6" s="18" customFormat="1" ht="46.5">
      <c r="A74" s="19" t="s">
        <v>237</v>
      </c>
      <c r="B74" s="2">
        <v>706</v>
      </c>
      <c r="C74" s="48" t="s">
        <v>14</v>
      </c>
      <c r="D74" s="48" t="s">
        <v>236</v>
      </c>
      <c r="E74" s="48"/>
      <c r="F74" s="12">
        <f>F75</f>
        <v>3288.8</v>
      </c>
    </row>
    <row r="75" spans="1:6" s="18" customFormat="1" ht="30.75">
      <c r="A75" s="45" t="s">
        <v>67</v>
      </c>
      <c r="B75" s="2">
        <v>706</v>
      </c>
      <c r="C75" s="48" t="s">
        <v>14</v>
      </c>
      <c r="D75" s="48" t="s">
        <v>236</v>
      </c>
      <c r="E75" s="48" t="s">
        <v>59</v>
      </c>
      <c r="F75" s="12">
        <v>3288.8</v>
      </c>
    </row>
    <row r="76" spans="1:6" s="18" customFormat="1" ht="46.5">
      <c r="A76" s="121" t="s">
        <v>164</v>
      </c>
      <c r="B76" s="2">
        <v>706</v>
      </c>
      <c r="C76" s="48" t="s">
        <v>14</v>
      </c>
      <c r="D76" s="48" t="s">
        <v>329</v>
      </c>
      <c r="E76" s="48"/>
      <c r="F76" s="12">
        <f>F77</f>
        <v>51</v>
      </c>
    </row>
    <row r="77" spans="1:6" s="18" customFormat="1" ht="30.75">
      <c r="A77" s="121" t="s">
        <v>67</v>
      </c>
      <c r="B77" s="2">
        <v>706</v>
      </c>
      <c r="C77" s="48" t="s">
        <v>14</v>
      </c>
      <c r="D77" s="48" t="s">
        <v>329</v>
      </c>
      <c r="E77" s="48" t="s">
        <v>59</v>
      </c>
      <c r="F77" s="12">
        <v>51</v>
      </c>
    </row>
    <row r="78" spans="1:6" ht="15">
      <c r="A78" s="45" t="s">
        <v>39</v>
      </c>
      <c r="B78" s="2">
        <v>706</v>
      </c>
      <c r="C78" s="48" t="s">
        <v>2</v>
      </c>
      <c r="D78" s="48"/>
      <c r="E78" s="48"/>
      <c r="F78" s="12">
        <f>F87</f>
        <v>0</v>
      </c>
    </row>
    <row r="79" spans="1:6" ht="15">
      <c r="A79" s="45" t="s">
        <v>321</v>
      </c>
      <c r="B79" s="2">
        <v>706</v>
      </c>
      <c r="C79" s="48" t="s">
        <v>318</v>
      </c>
      <c r="D79" s="48"/>
      <c r="E79" s="48"/>
      <c r="F79" s="12">
        <f>F80+F84</f>
        <v>0</v>
      </c>
    </row>
    <row r="80" spans="1:6" ht="30.75">
      <c r="A80" s="45" t="s">
        <v>8</v>
      </c>
      <c r="B80" s="2">
        <v>706</v>
      </c>
      <c r="C80" s="48" t="s">
        <v>318</v>
      </c>
      <c r="D80" s="48" t="s">
        <v>114</v>
      </c>
      <c r="E80" s="48"/>
      <c r="F80" s="12">
        <f>F81</f>
        <v>-722.575</v>
      </c>
    </row>
    <row r="81" spans="1:6" ht="30.75">
      <c r="A81" s="45" t="s">
        <v>322</v>
      </c>
      <c r="B81" s="2">
        <v>706</v>
      </c>
      <c r="C81" s="48" t="s">
        <v>318</v>
      </c>
      <c r="D81" s="48" t="s">
        <v>323</v>
      </c>
      <c r="E81" s="48"/>
      <c r="F81" s="12">
        <f>F82</f>
        <v>-722.575</v>
      </c>
    </row>
    <row r="82" spans="1:6" ht="15">
      <c r="A82" s="45" t="s">
        <v>319</v>
      </c>
      <c r="B82" s="2">
        <v>706</v>
      </c>
      <c r="C82" s="48" t="s">
        <v>318</v>
      </c>
      <c r="D82" s="48" t="s">
        <v>324</v>
      </c>
      <c r="E82" s="48"/>
      <c r="F82" s="12">
        <f>F83</f>
        <v>-722.575</v>
      </c>
    </row>
    <row r="83" spans="1:6" ht="30.75">
      <c r="A83" s="45" t="s">
        <v>53</v>
      </c>
      <c r="B83" s="2">
        <v>706</v>
      </c>
      <c r="C83" s="48" t="s">
        <v>318</v>
      </c>
      <c r="D83" s="48" t="s">
        <v>324</v>
      </c>
      <c r="E83" s="48" t="s">
        <v>54</v>
      </c>
      <c r="F83" s="65">
        <v>-722.575</v>
      </c>
    </row>
    <row r="84" spans="1:6" ht="46.5">
      <c r="A84" s="45" t="s">
        <v>117</v>
      </c>
      <c r="B84" s="2">
        <v>706</v>
      </c>
      <c r="C84" s="48" t="s">
        <v>318</v>
      </c>
      <c r="D84" s="48" t="s">
        <v>79</v>
      </c>
      <c r="E84" s="48"/>
      <c r="F84" s="12">
        <f>F85</f>
        <v>722.575</v>
      </c>
    </row>
    <row r="85" spans="1:6" ht="15">
      <c r="A85" s="45" t="s">
        <v>319</v>
      </c>
      <c r="B85" s="2">
        <v>706</v>
      </c>
      <c r="C85" s="48" t="s">
        <v>318</v>
      </c>
      <c r="D85" s="48" t="s">
        <v>320</v>
      </c>
      <c r="E85" s="48"/>
      <c r="F85" s="12">
        <f>F86</f>
        <v>722.575</v>
      </c>
    </row>
    <row r="86" spans="1:6" ht="30.75">
      <c r="A86" s="45" t="s">
        <v>53</v>
      </c>
      <c r="B86" s="2">
        <v>706</v>
      </c>
      <c r="C86" s="48" t="s">
        <v>318</v>
      </c>
      <c r="D86" s="48" t="s">
        <v>320</v>
      </c>
      <c r="E86" s="48" t="s">
        <v>54</v>
      </c>
      <c r="F86" s="12">
        <v>722.575</v>
      </c>
    </row>
    <row r="87" spans="1:6" ht="15">
      <c r="A87" s="45" t="s">
        <v>40</v>
      </c>
      <c r="B87" s="2">
        <v>706</v>
      </c>
      <c r="C87" s="48" t="s">
        <v>41</v>
      </c>
      <c r="D87" s="48"/>
      <c r="E87" s="48"/>
      <c r="F87" s="12">
        <f>F88</f>
        <v>0</v>
      </c>
    </row>
    <row r="88" spans="1:6" ht="30.75">
      <c r="A88" s="45" t="s">
        <v>8</v>
      </c>
      <c r="B88" s="2">
        <v>706</v>
      </c>
      <c r="C88" s="48" t="s">
        <v>41</v>
      </c>
      <c r="D88" s="48" t="s">
        <v>114</v>
      </c>
      <c r="E88" s="48"/>
      <c r="F88" s="12">
        <f>F89</f>
        <v>0</v>
      </c>
    </row>
    <row r="89" spans="1:6" ht="30.75">
      <c r="A89" s="45" t="s">
        <v>80</v>
      </c>
      <c r="B89" s="2">
        <v>706</v>
      </c>
      <c r="C89" s="48" t="s">
        <v>41</v>
      </c>
      <c r="D89" s="48" t="s">
        <v>78</v>
      </c>
      <c r="E89" s="48"/>
      <c r="F89" s="12">
        <f>F90</f>
        <v>0</v>
      </c>
    </row>
    <row r="90" spans="1:6" ht="46.5">
      <c r="A90" s="45" t="s">
        <v>18</v>
      </c>
      <c r="B90" s="2">
        <v>706</v>
      </c>
      <c r="C90" s="48" t="s">
        <v>41</v>
      </c>
      <c r="D90" s="48" t="s">
        <v>110</v>
      </c>
      <c r="E90" s="48"/>
      <c r="F90" s="12">
        <f>F91+F92</f>
        <v>0</v>
      </c>
    </row>
    <row r="91" spans="1:6" ht="30.75">
      <c r="A91" s="45" t="s">
        <v>63</v>
      </c>
      <c r="B91" s="2">
        <v>706</v>
      </c>
      <c r="C91" s="48" t="s">
        <v>41</v>
      </c>
      <c r="D91" s="48" t="s">
        <v>110</v>
      </c>
      <c r="E91" s="48" t="s">
        <v>50</v>
      </c>
      <c r="F91" s="12">
        <v>-11.236</v>
      </c>
    </row>
    <row r="92" spans="1:6" ht="15">
      <c r="A92" s="45" t="s">
        <v>51</v>
      </c>
      <c r="B92" s="2">
        <v>706</v>
      </c>
      <c r="C92" s="48" t="s">
        <v>41</v>
      </c>
      <c r="D92" s="48" t="s">
        <v>110</v>
      </c>
      <c r="E92" s="48" t="s">
        <v>52</v>
      </c>
      <c r="F92" s="12">
        <v>11.236</v>
      </c>
    </row>
    <row r="93" spans="1:6" ht="15">
      <c r="A93" s="45" t="s">
        <v>3</v>
      </c>
      <c r="B93" s="2">
        <v>706</v>
      </c>
      <c r="C93" s="48" t="s">
        <v>43</v>
      </c>
      <c r="D93" s="48"/>
      <c r="E93" s="48"/>
      <c r="F93" s="12">
        <f>F94+F106</f>
        <v>3450.361</v>
      </c>
    </row>
    <row r="94" spans="1:6" ht="15">
      <c r="A94" s="45" t="s">
        <v>44</v>
      </c>
      <c r="B94" s="2">
        <v>706</v>
      </c>
      <c r="C94" s="48" t="s">
        <v>45</v>
      </c>
      <c r="D94" s="48"/>
      <c r="E94" s="48"/>
      <c r="F94" s="12">
        <f>F95+F100</f>
        <v>4169.441</v>
      </c>
    </row>
    <row r="95" spans="1:6" ht="30.75">
      <c r="A95" s="45" t="s">
        <v>8</v>
      </c>
      <c r="B95" s="2">
        <v>706</v>
      </c>
      <c r="C95" s="48" t="s">
        <v>45</v>
      </c>
      <c r="D95" s="48" t="s">
        <v>114</v>
      </c>
      <c r="E95" s="48"/>
      <c r="F95" s="12">
        <f>F96</f>
        <v>0</v>
      </c>
    </row>
    <row r="96" spans="1:6" ht="46.5">
      <c r="A96" s="45" t="s">
        <v>76</v>
      </c>
      <c r="B96" s="2">
        <v>706</v>
      </c>
      <c r="C96" s="48" t="s">
        <v>45</v>
      </c>
      <c r="D96" s="48" t="s">
        <v>79</v>
      </c>
      <c r="E96" s="48"/>
      <c r="F96" s="12">
        <f>F97</f>
        <v>0</v>
      </c>
    </row>
    <row r="97" spans="1:6" ht="78">
      <c r="A97" s="45" t="s">
        <v>247</v>
      </c>
      <c r="B97" s="2">
        <v>706</v>
      </c>
      <c r="C97" s="48" t="s">
        <v>45</v>
      </c>
      <c r="D97" s="48" t="s">
        <v>246</v>
      </c>
      <c r="E97" s="48"/>
      <c r="F97" s="12">
        <f>F99+F98</f>
        <v>0</v>
      </c>
    </row>
    <row r="98" spans="1:6" ht="15">
      <c r="A98" s="45" t="s">
        <v>57</v>
      </c>
      <c r="B98" s="2">
        <v>706</v>
      </c>
      <c r="C98" s="48" t="s">
        <v>45</v>
      </c>
      <c r="D98" s="48" t="s">
        <v>246</v>
      </c>
      <c r="E98" s="48" t="s">
        <v>56</v>
      </c>
      <c r="F98" s="12">
        <v>1904.4</v>
      </c>
    </row>
    <row r="99" spans="1:6" ht="30.75">
      <c r="A99" s="45" t="s">
        <v>53</v>
      </c>
      <c r="B99" s="2">
        <v>706</v>
      </c>
      <c r="C99" s="48" t="s">
        <v>45</v>
      </c>
      <c r="D99" s="48" t="s">
        <v>246</v>
      </c>
      <c r="E99" s="48" t="s">
        <v>54</v>
      </c>
      <c r="F99" s="12">
        <v>-1904.4</v>
      </c>
    </row>
    <row r="100" spans="1:6" ht="62.25">
      <c r="A100" s="45" t="s">
        <v>94</v>
      </c>
      <c r="B100" s="2">
        <v>706</v>
      </c>
      <c r="C100" s="48" t="s">
        <v>45</v>
      </c>
      <c r="D100" s="48" t="s">
        <v>95</v>
      </c>
      <c r="E100" s="48"/>
      <c r="F100" s="12">
        <f>F101</f>
        <v>4169.441</v>
      </c>
    </row>
    <row r="101" spans="1:6" ht="46.5">
      <c r="A101" s="45" t="s">
        <v>102</v>
      </c>
      <c r="B101" s="2">
        <v>706</v>
      </c>
      <c r="C101" s="48" t="s">
        <v>45</v>
      </c>
      <c r="D101" s="48" t="s">
        <v>103</v>
      </c>
      <c r="E101" s="48"/>
      <c r="F101" s="12">
        <f>F104+F102</f>
        <v>4169.441</v>
      </c>
    </row>
    <row r="102" spans="1:6" ht="46.5">
      <c r="A102" s="45" t="s">
        <v>226</v>
      </c>
      <c r="B102" s="2">
        <v>706</v>
      </c>
      <c r="C102" s="48" t="s">
        <v>45</v>
      </c>
      <c r="D102" s="48" t="s">
        <v>225</v>
      </c>
      <c r="E102" s="48"/>
      <c r="F102" s="12">
        <f>F103</f>
        <v>1410.925</v>
      </c>
    </row>
    <row r="103" spans="1:6" ht="15">
      <c r="A103" s="45" t="s">
        <v>57</v>
      </c>
      <c r="B103" s="2">
        <v>706</v>
      </c>
      <c r="C103" s="48" t="s">
        <v>45</v>
      </c>
      <c r="D103" s="48" t="s">
        <v>225</v>
      </c>
      <c r="E103" s="48" t="s">
        <v>56</v>
      </c>
      <c r="F103" s="12">
        <v>1410.925</v>
      </c>
    </row>
    <row r="104" spans="1:6" ht="30.75">
      <c r="A104" s="45" t="s">
        <v>224</v>
      </c>
      <c r="B104" s="2">
        <v>706</v>
      </c>
      <c r="C104" s="48" t="s">
        <v>45</v>
      </c>
      <c r="D104" s="48" t="s">
        <v>223</v>
      </c>
      <c r="E104" s="48"/>
      <c r="F104" s="12">
        <f>F105</f>
        <v>2758.516</v>
      </c>
    </row>
    <row r="105" spans="1:6" ht="15">
      <c r="A105" s="45" t="s">
        <v>57</v>
      </c>
      <c r="B105" s="2">
        <v>706</v>
      </c>
      <c r="C105" s="48" t="s">
        <v>45</v>
      </c>
      <c r="D105" s="48" t="s">
        <v>223</v>
      </c>
      <c r="E105" s="48" t="s">
        <v>56</v>
      </c>
      <c r="F105" s="12">
        <v>2758.516</v>
      </c>
    </row>
    <row r="106" spans="1:6" ht="15">
      <c r="A106" s="45" t="s">
        <v>17</v>
      </c>
      <c r="B106" s="2">
        <v>706</v>
      </c>
      <c r="C106" s="48" t="s">
        <v>46</v>
      </c>
      <c r="D106" s="48"/>
      <c r="E106" s="51"/>
      <c r="F106" s="12">
        <f>F107+F111</f>
        <v>-719.0799999999999</v>
      </c>
    </row>
    <row r="107" spans="1:6" ht="30.75">
      <c r="A107" s="45" t="s">
        <v>8</v>
      </c>
      <c r="B107" s="2">
        <v>706</v>
      </c>
      <c r="C107" s="48" t="s">
        <v>46</v>
      </c>
      <c r="D107" s="48" t="s">
        <v>114</v>
      </c>
      <c r="E107" s="51"/>
      <c r="F107" s="12">
        <f>F108</f>
        <v>-350</v>
      </c>
    </row>
    <row r="108" spans="1:6" ht="46.5">
      <c r="A108" s="45" t="s">
        <v>77</v>
      </c>
      <c r="B108" s="2">
        <v>706</v>
      </c>
      <c r="C108" s="48" t="s">
        <v>46</v>
      </c>
      <c r="D108" s="48" t="s">
        <v>81</v>
      </c>
      <c r="E108" s="48"/>
      <c r="F108" s="12">
        <f>F109</f>
        <v>-350</v>
      </c>
    </row>
    <row r="109" spans="1:6" ht="30.75">
      <c r="A109" s="45" t="s">
        <v>73</v>
      </c>
      <c r="B109" s="2">
        <v>706</v>
      </c>
      <c r="C109" s="48" t="s">
        <v>46</v>
      </c>
      <c r="D109" s="48" t="s">
        <v>113</v>
      </c>
      <c r="E109" s="48"/>
      <c r="F109" s="12">
        <f>F110</f>
        <v>-350</v>
      </c>
    </row>
    <row r="110" spans="1:6" ht="15">
      <c r="A110" s="45" t="s">
        <v>57</v>
      </c>
      <c r="B110" s="2">
        <v>706</v>
      </c>
      <c r="C110" s="48" t="s">
        <v>46</v>
      </c>
      <c r="D110" s="48" t="s">
        <v>113</v>
      </c>
      <c r="E110" s="48" t="s">
        <v>56</v>
      </c>
      <c r="F110" s="12">
        <v>-350</v>
      </c>
    </row>
    <row r="111" spans="1:6" ht="62.25">
      <c r="A111" s="45" t="s">
        <v>94</v>
      </c>
      <c r="B111" s="2">
        <v>706</v>
      </c>
      <c r="C111" s="48" t="s">
        <v>46</v>
      </c>
      <c r="D111" s="48" t="s">
        <v>95</v>
      </c>
      <c r="E111" s="48"/>
      <c r="F111" s="12">
        <f>F112</f>
        <v>-369.08</v>
      </c>
    </row>
    <row r="112" spans="1:6" ht="46.5">
      <c r="A112" s="45" t="s">
        <v>102</v>
      </c>
      <c r="B112" s="2">
        <v>706</v>
      </c>
      <c r="C112" s="48" t="s">
        <v>46</v>
      </c>
      <c r="D112" s="48" t="s">
        <v>103</v>
      </c>
      <c r="E112" s="48"/>
      <c r="F112" s="12">
        <f>F113</f>
        <v>-369.08</v>
      </c>
    </row>
    <row r="113" spans="1:6" ht="62.25" customHeight="1">
      <c r="A113" s="45" t="s">
        <v>241</v>
      </c>
      <c r="B113" s="2">
        <v>706</v>
      </c>
      <c r="C113" s="48" t="s">
        <v>46</v>
      </c>
      <c r="D113" s="48" t="s">
        <v>240</v>
      </c>
      <c r="E113" s="48"/>
      <c r="F113" s="12">
        <f>F114</f>
        <v>-369.08</v>
      </c>
    </row>
    <row r="114" spans="1:6" ht="30.75" customHeight="1">
      <c r="A114" s="45" t="s">
        <v>67</v>
      </c>
      <c r="B114" s="2">
        <v>706</v>
      </c>
      <c r="C114" s="48" t="s">
        <v>46</v>
      </c>
      <c r="D114" s="48" t="s">
        <v>240</v>
      </c>
      <c r="E114" s="48" t="s">
        <v>59</v>
      </c>
      <c r="F114" s="12">
        <v>-369.08</v>
      </c>
    </row>
    <row r="115" spans="1:6" ht="15" hidden="1">
      <c r="A115" s="19" t="s">
        <v>51</v>
      </c>
      <c r="B115" s="22">
        <v>792</v>
      </c>
      <c r="C115" s="20" t="s">
        <v>36</v>
      </c>
      <c r="D115" s="21" t="s">
        <v>127</v>
      </c>
      <c r="E115" s="20" t="s">
        <v>52</v>
      </c>
      <c r="F115" s="35"/>
    </row>
    <row r="116" spans="1:6" ht="15" hidden="1">
      <c r="A116" s="19" t="s">
        <v>7</v>
      </c>
      <c r="B116" s="22">
        <v>792</v>
      </c>
      <c r="C116" s="20" t="s">
        <v>27</v>
      </c>
      <c r="D116" s="21"/>
      <c r="E116" s="20"/>
      <c r="F116" s="35">
        <f>F117</f>
        <v>0</v>
      </c>
    </row>
    <row r="117" spans="1:6" ht="30.75" hidden="1">
      <c r="A117" s="19" t="s">
        <v>26</v>
      </c>
      <c r="B117" s="22">
        <v>792</v>
      </c>
      <c r="C117" s="20" t="s">
        <v>27</v>
      </c>
      <c r="D117" s="21" t="s">
        <v>88</v>
      </c>
      <c r="E117" s="20"/>
      <c r="F117" s="35">
        <f>F118</f>
        <v>0</v>
      </c>
    </row>
    <row r="118" spans="1:6" ht="30.75" hidden="1">
      <c r="A118" s="19" t="s">
        <v>89</v>
      </c>
      <c r="B118" s="22">
        <v>792</v>
      </c>
      <c r="C118" s="20" t="s">
        <v>27</v>
      </c>
      <c r="D118" s="21" t="s">
        <v>90</v>
      </c>
      <c r="E118" s="20"/>
      <c r="F118" s="35">
        <f>F119</f>
        <v>0</v>
      </c>
    </row>
    <row r="119" spans="1:6" ht="46.5" hidden="1">
      <c r="A119" s="19" t="s">
        <v>188</v>
      </c>
      <c r="B119" s="22">
        <v>792</v>
      </c>
      <c r="C119" s="20" t="s">
        <v>27</v>
      </c>
      <c r="D119" s="21" t="s">
        <v>185</v>
      </c>
      <c r="E119" s="20"/>
      <c r="F119" s="35">
        <f>F120</f>
        <v>0</v>
      </c>
    </row>
    <row r="120" spans="1:6" ht="15" hidden="1">
      <c r="A120" s="19" t="s">
        <v>57</v>
      </c>
      <c r="B120" s="22">
        <v>792</v>
      </c>
      <c r="C120" s="20" t="s">
        <v>27</v>
      </c>
      <c r="D120" s="21" t="s">
        <v>185</v>
      </c>
      <c r="E120" s="20" t="s">
        <v>56</v>
      </c>
      <c r="F120" s="35"/>
    </row>
    <row r="121" spans="1:6" ht="46.5" hidden="1">
      <c r="A121" s="15" t="s">
        <v>68</v>
      </c>
      <c r="B121" s="22">
        <v>792</v>
      </c>
      <c r="C121" s="16" t="s">
        <v>29</v>
      </c>
      <c r="D121" s="21"/>
      <c r="E121" s="20"/>
      <c r="F121" s="34">
        <f>F122</f>
        <v>0</v>
      </c>
    </row>
    <row r="122" spans="1:6" ht="30.75" hidden="1">
      <c r="A122" s="19" t="s">
        <v>69</v>
      </c>
      <c r="B122" s="22">
        <v>792</v>
      </c>
      <c r="C122" s="20" t="s">
        <v>32</v>
      </c>
      <c r="D122" s="21"/>
      <c r="E122" s="20"/>
      <c r="F122" s="35">
        <f>F123</f>
        <v>0</v>
      </c>
    </row>
    <row r="123" spans="1:6" ht="46.5" hidden="1">
      <c r="A123" s="19" t="s">
        <v>9</v>
      </c>
      <c r="B123" s="22">
        <v>792</v>
      </c>
      <c r="C123" s="20" t="s">
        <v>32</v>
      </c>
      <c r="D123" s="21" t="s">
        <v>82</v>
      </c>
      <c r="E123" s="20"/>
      <c r="F123" s="35">
        <f>F124</f>
        <v>0</v>
      </c>
    </row>
    <row r="124" spans="1:6" ht="62.25" hidden="1">
      <c r="A124" s="19" t="s">
        <v>83</v>
      </c>
      <c r="B124" s="22">
        <v>792</v>
      </c>
      <c r="C124" s="20" t="s">
        <v>32</v>
      </c>
      <c r="D124" s="21" t="s">
        <v>84</v>
      </c>
      <c r="E124" s="20"/>
      <c r="F124" s="35">
        <f>F125</f>
        <v>0</v>
      </c>
    </row>
    <row r="125" spans="1:6" ht="15" hidden="1">
      <c r="A125" s="19" t="s">
        <v>62</v>
      </c>
      <c r="B125" s="22">
        <v>792</v>
      </c>
      <c r="C125" s="20" t="s">
        <v>32</v>
      </c>
      <c r="D125" s="21" t="s">
        <v>128</v>
      </c>
      <c r="E125" s="20"/>
      <c r="F125" s="35">
        <f>F126</f>
        <v>0</v>
      </c>
    </row>
    <row r="126" spans="1:6" ht="15" hidden="1">
      <c r="A126" s="19" t="s">
        <v>0</v>
      </c>
      <c r="B126" s="22">
        <v>792</v>
      </c>
      <c r="C126" s="20" t="s">
        <v>32</v>
      </c>
      <c r="D126" s="24" t="s">
        <v>128</v>
      </c>
      <c r="E126" s="20" t="s">
        <v>55</v>
      </c>
      <c r="F126" s="35"/>
    </row>
    <row r="127" spans="1:6" s="18" customFormat="1" ht="15">
      <c r="A127" s="37" t="s">
        <v>4</v>
      </c>
      <c r="B127" s="37"/>
      <c r="C127" s="26"/>
      <c r="D127" s="26"/>
      <c r="E127" s="32"/>
      <c r="F127" s="17">
        <f>F13</f>
        <v>4852.322</v>
      </c>
    </row>
    <row r="128" spans="3:6" s="18" customFormat="1" ht="15">
      <c r="C128" s="27"/>
      <c r="D128" s="27"/>
      <c r="E128" s="27"/>
      <c r="F128" s="28"/>
    </row>
    <row r="129" spans="1:6" s="3" customFormat="1" ht="15">
      <c r="A129" s="102" t="s">
        <v>272</v>
      </c>
      <c r="B129" s="102"/>
      <c r="C129" s="102"/>
      <c r="D129" s="102"/>
      <c r="E129" s="102"/>
      <c r="F129" s="102"/>
    </row>
    <row r="130" spans="3:6" ht="15">
      <c r="C130" s="29"/>
      <c r="D130" s="29"/>
      <c r="E130" s="29"/>
      <c r="F130" s="30"/>
    </row>
    <row r="131" spans="3:5" ht="15">
      <c r="C131" s="6"/>
      <c r="D131" s="6"/>
      <c r="E131" s="6"/>
    </row>
    <row r="132" spans="3:5" ht="15">
      <c r="C132" s="6"/>
      <c r="D132" s="6"/>
      <c r="E132" s="6"/>
    </row>
    <row r="133" spans="3:5" ht="15">
      <c r="C133" s="6"/>
      <c r="D133" s="6"/>
      <c r="E133" s="6"/>
    </row>
    <row r="134" spans="3:5" ht="15">
      <c r="C134" s="6"/>
      <c r="D134" s="6"/>
      <c r="E134" s="6"/>
    </row>
    <row r="135" spans="3:5" ht="15">
      <c r="C135" s="6"/>
      <c r="D135" s="6"/>
      <c r="E135" s="6"/>
    </row>
    <row r="136" spans="3:5" ht="15">
      <c r="C136" s="6"/>
      <c r="D136" s="6"/>
      <c r="E136" s="6"/>
    </row>
    <row r="137" spans="3:5" ht="15">
      <c r="C137" s="6"/>
      <c r="D137" s="6"/>
      <c r="E137" s="6"/>
    </row>
    <row r="138" spans="3:5" ht="15">
      <c r="C138" s="6"/>
      <c r="D138" s="6"/>
      <c r="E138" s="6"/>
    </row>
    <row r="139" spans="3:5" ht="15">
      <c r="C139" s="6"/>
      <c r="D139" s="6"/>
      <c r="E139" s="6"/>
    </row>
    <row r="140" spans="3:5" ht="15">
      <c r="C140" s="6"/>
      <c r="D140" s="6"/>
      <c r="E140" s="6"/>
    </row>
    <row r="141" spans="3:5" ht="15">
      <c r="C141" s="29"/>
      <c r="D141" s="29"/>
      <c r="E141" s="29"/>
    </row>
    <row r="142" spans="3:6" ht="15">
      <c r="C142" s="29"/>
      <c r="D142" s="29"/>
      <c r="E142" s="29"/>
      <c r="F142" s="30"/>
    </row>
    <row r="143" spans="3:6" ht="15">
      <c r="C143" s="29"/>
      <c r="D143" s="29"/>
      <c r="E143" s="29"/>
      <c r="F143" s="30"/>
    </row>
    <row r="144" spans="3:6" ht="15">
      <c r="C144" s="29"/>
      <c r="D144" s="29"/>
      <c r="E144" s="29"/>
      <c r="F144" s="30"/>
    </row>
    <row r="145" spans="3:6" ht="15">
      <c r="C145" s="29"/>
      <c r="D145" s="29"/>
      <c r="E145" s="29"/>
      <c r="F145" s="30"/>
    </row>
    <row r="146" spans="3:6" ht="15">
      <c r="C146" s="29"/>
      <c r="D146" s="29"/>
      <c r="E146" s="29"/>
      <c r="F146" s="30"/>
    </row>
    <row r="147" spans="3:6" ht="15">
      <c r="C147" s="29"/>
      <c r="D147" s="29"/>
      <c r="E147" s="29"/>
      <c r="F147" s="30"/>
    </row>
    <row r="148" spans="3:6" ht="15">
      <c r="C148" s="29"/>
      <c r="D148" s="29"/>
      <c r="E148" s="29"/>
      <c r="F148" s="30"/>
    </row>
    <row r="149" spans="3:6" ht="15">
      <c r="C149" s="29"/>
      <c r="D149" s="29"/>
      <c r="E149" s="29"/>
      <c r="F149" s="30"/>
    </row>
    <row r="150" spans="3:6" ht="15">
      <c r="C150" s="29"/>
      <c r="D150" s="29"/>
      <c r="E150" s="29"/>
      <c r="F150" s="30"/>
    </row>
    <row r="151" spans="3:6" ht="15">
      <c r="C151" s="29"/>
      <c r="D151" s="29"/>
      <c r="E151" s="29"/>
      <c r="F151" s="30"/>
    </row>
    <row r="152" spans="3:6" ht="15">
      <c r="C152" s="29"/>
      <c r="D152" s="29"/>
      <c r="E152" s="29"/>
      <c r="F152" s="30"/>
    </row>
    <row r="153" spans="3:6" ht="15">
      <c r="C153" s="29"/>
      <c r="D153" s="29"/>
      <c r="E153" s="29"/>
      <c r="F153" s="30"/>
    </row>
    <row r="154" spans="3:6" ht="15">
      <c r="C154" s="29"/>
      <c r="D154" s="29"/>
      <c r="E154" s="29"/>
      <c r="F154" s="30"/>
    </row>
    <row r="155" spans="3:6" ht="15">
      <c r="C155" s="29"/>
      <c r="D155" s="29"/>
      <c r="E155" s="29"/>
      <c r="F155" s="30"/>
    </row>
    <row r="156" spans="3:6" ht="15">
      <c r="C156" s="29"/>
      <c r="D156" s="29"/>
      <c r="E156" s="29"/>
      <c r="F156" s="30"/>
    </row>
    <row r="157" spans="3:6" ht="15">
      <c r="C157" s="29"/>
      <c r="D157" s="29"/>
      <c r="E157" s="29"/>
      <c r="F157" s="30"/>
    </row>
    <row r="158" spans="3:6" ht="15">
      <c r="C158" s="29"/>
      <c r="D158" s="29"/>
      <c r="E158" s="29"/>
      <c r="F158" s="30"/>
    </row>
    <row r="159" spans="3:6" ht="15">
      <c r="C159" s="29"/>
      <c r="D159" s="29"/>
      <c r="E159" s="29"/>
      <c r="F159" s="30"/>
    </row>
    <row r="160" spans="3:6" ht="15">
      <c r="C160" s="29"/>
      <c r="D160" s="29"/>
      <c r="E160" s="29"/>
      <c r="F160" s="30"/>
    </row>
    <row r="161" spans="3:6" ht="15">
      <c r="C161" s="29"/>
      <c r="D161" s="29"/>
      <c r="E161" s="29"/>
      <c r="F161" s="30"/>
    </row>
    <row r="162" spans="3:6" ht="15">
      <c r="C162" s="29"/>
      <c r="D162" s="29"/>
      <c r="E162" s="29"/>
      <c r="F162" s="30"/>
    </row>
    <row r="163" spans="3:6" ht="15">
      <c r="C163" s="29"/>
      <c r="D163" s="29"/>
      <c r="E163" s="29"/>
      <c r="F163" s="30"/>
    </row>
    <row r="164" spans="3:6" ht="15">
      <c r="C164" s="29"/>
      <c r="D164" s="29"/>
      <c r="E164" s="29"/>
      <c r="F164" s="30"/>
    </row>
    <row r="165" spans="3:6" ht="15">
      <c r="C165" s="29"/>
      <c r="D165" s="29"/>
      <c r="E165" s="29"/>
      <c r="F165" s="30"/>
    </row>
    <row r="166" spans="3:6" ht="15">
      <c r="C166" s="29"/>
      <c r="D166" s="29"/>
      <c r="E166" s="29"/>
      <c r="F166" s="30"/>
    </row>
    <row r="167" spans="3:6" ht="15">
      <c r="C167" s="29"/>
      <c r="D167" s="29"/>
      <c r="E167" s="29"/>
      <c r="F167" s="30"/>
    </row>
    <row r="168" spans="3:6" ht="15">
      <c r="C168" s="29"/>
      <c r="D168" s="29"/>
      <c r="E168" s="29"/>
      <c r="F168" s="30"/>
    </row>
    <row r="169" spans="3:6" ht="15">
      <c r="C169" s="29"/>
      <c r="D169" s="29"/>
      <c r="E169" s="29"/>
      <c r="F169" s="30"/>
    </row>
    <row r="170" spans="3:6" ht="15">
      <c r="C170" s="29"/>
      <c r="D170" s="29"/>
      <c r="E170" s="29"/>
      <c r="F170" s="30"/>
    </row>
    <row r="171" spans="3:6" ht="15">
      <c r="C171" s="29"/>
      <c r="D171" s="29"/>
      <c r="E171" s="29"/>
      <c r="F171" s="30"/>
    </row>
    <row r="172" spans="3:6" ht="15">
      <c r="C172" s="29"/>
      <c r="D172" s="29"/>
      <c r="E172" s="29"/>
      <c r="F172" s="30"/>
    </row>
    <row r="173" spans="3:6" ht="15">
      <c r="C173" s="29"/>
      <c r="D173" s="29"/>
      <c r="E173" s="29"/>
      <c r="F173" s="30"/>
    </row>
    <row r="174" spans="3:6" ht="15">
      <c r="C174" s="29"/>
      <c r="D174" s="29"/>
      <c r="E174" s="29"/>
      <c r="F174" s="30"/>
    </row>
    <row r="175" spans="3:6" ht="15">
      <c r="C175" s="29"/>
      <c r="D175" s="29"/>
      <c r="E175" s="29"/>
      <c r="F175" s="30"/>
    </row>
    <row r="176" spans="3:6" ht="15">
      <c r="C176" s="29"/>
      <c r="D176" s="29"/>
      <c r="E176" s="29"/>
      <c r="F176" s="30"/>
    </row>
    <row r="177" ht="15">
      <c r="F177" s="30"/>
    </row>
    <row r="178" ht="15">
      <c r="F178" s="30"/>
    </row>
    <row r="179" ht="15">
      <c r="F179" s="30"/>
    </row>
    <row r="180" ht="15">
      <c r="F180" s="30"/>
    </row>
    <row r="181" ht="15">
      <c r="F181" s="30"/>
    </row>
    <row r="182" ht="15">
      <c r="F182" s="30"/>
    </row>
    <row r="183" ht="15">
      <c r="F183" s="30"/>
    </row>
    <row r="184" ht="15">
      <c r="F184" s="30"/>
    </row>
    <row r="185" ht="15">
      <c r="F185" s="30"/>
    </row>
    <row r="186" ht="15">
      <c r="F186" s="30"/>
    </row>
    <row r="187" ht="15">
      <c r="F187" s="30"/>
    </row>
    <row r="188" ht="15">
      <c r="F188" s="30"/>
    </row>
    <row r="189" ht="15">
      <c r="F189" s="30"/>
    </row>
    <row r="190" ht="15">
      <c r="F190" s="30"/>
    </row>
    <row r="191" ht="15">
      <c r="F191" s="30"/>
    </row>
    <row r="192" ht="15">
      <c r="F192" s="30"/>
    </row>
    <row r="193" ht="15">
      <c r="F193" s="30"/>
    </row>
    <row r="194" ht="15">
      <c r="F194" s="30"/>
    </row>
    <row r="195" ht="15">
      <c r="F195" s="30"/>
    </row>
    <row r="196" ht="15">
      <c r="F196" s="30"/>
    </row>
    <row r="197" ht="15">
      <c r="F197" s="30"/>
    </row>
    <row r="198" ht="15">
      <c r="F198" s="30"/>
    </row>
    <row r="199" ht="15">
      <c r="F199" s="30"/>
    </row>
    <row r="200" ht="15">
      <c r="F200" s="30"/>
    </row>
    <row r="201" ht="15">
      <c r="F201" s="30"/>
    </row>
    <row r="202" ht="15">
      <c r="F202" s="30"/>
    </row>
    <row r="203" ht="15">
      <c r="F203" s="30"/>
    </row>
    <row r="204" ht="15">
      <c r="F204" s="30"/>
    </row>
    <row r="205" ht="15">
      <c r="F205" s="30"/>
    </row>
    <row r="206" ht="15">
      <c r="F206" s="30"/>
    </row>
    <row r="207" ht="15">
      <c r="F207" s="30"/>
    </row>
    <row r="208" ht="15">
      <c r="F208" s="30"/>
    </row>
    <row r="209" ht="15">
      <c r="F209" s="30"/>
    </row>
    <row r="210" ht="15">
      <c r="F210" s="30"/>
    </row>
    <row r="211" ht="15">
      <c r="F211" s="30"/>
    </row>
    <row r="212" ht="15">
      <c r="F212" s="30"/>
    </row>
    <row r="213" ht="15">
      <c r="F213" s="30"/>
    </row>
    <row r="214" ht="15">
      <c r="F214" s="30"/>
    </row>
    <row r="215" ht="15">
      <c r="F215" s="30"/>
    </row>
    <row r="216" ht="15">
      <c r="F216" s="30"/>
    </row>
    <row r="217" ht="15">
      <c r="F217" s="30"/>
    </row>
    <row r="218" ht="15">
      <c r="F218" s="30"/>
    </row>
    <row r="219" ht="15">
      <c r="F219" s="30"/>
    </row>
    <row r="220" ht="15">
      <c r="F220" s="30"/>
    </row>
    <row r="221" ht="15">
      <c r="F221" s="30"/>
    </row>
    <row r="222" ht="15">
      <c r="F222" s="30"/>
    </row>
    <row r="223" ht="15">
      <c r="F223" s="30"/>
    </row>
    <row r="224" ht="15">
      <c r="F224" s="30"/>
    </row>
    <row r="225" ht="15">
      <c r="F225" s="30"/>
    </row>
    <row r="226" ht="15">
      <c r="F226" s="30"/>
    </row>
    <row r="227" ht="15">
      <c r="F227" s="30"/>
    </row>
    <row r="228" ht="15">
      <c r="F228" s="30"/>
    </row>
    <row r="229" ht="15">
      <c r="F229" s="30"/>
    </row>
    <row r="230" ht="15">
      <c r="F230" s="30"/>
    </row>
    <row r="231" ht="15">
      <c r="F231" s="30"/>
    </row>
    <row r="232" ht="15">
      <c r="F232" s="30"/>
    </row>
    <row r="233" ht="15">
      <c r="F233" s="30"/>
    </row>
    <row r="234" ht="15">
      <c r="F234" s="30"/>
    </row>
    <row r="235" ht="15">
      <c r="F235" s="30"/>
    </row>
    <row r="236" ht="15">
      <c r="F236" s="30"/>
    </row>
    <row r="237" ht="15">
      <c r="F237" s="30"/>
    </row>
    <row r="238" ht="15">
      <c r="F238" s="30"/>
    </row>
    <row r="239" ht="15">
      <c r="F239" s="30"/>
    </row>
    <row r="240" ht="15">
      <c r="F240" s="30"/>
    </row>
    <row r="241" ht="15">
      <c r="F241" s="30"/>
    </row>
    <row r="242" ht="15">
      <c r="F242" s="30"/>
    </row>
    <row r="243" ht="15">
      <c r="F243" s="30"/>
    </row>
    <row r="244" ht="15">
      <c r="F244" s="30"/>
    </row>
    <row r="245" ht="15">
      <c r="F245" s="30"/>
    </row>
    <row r="246" ht="15">
      <c r="F246" s="30"/>
    </row>
    <row r="247" ht="15">
      <c r="F247" s="30"/>
    </row>
    <row r="248" ht="15">
      <c r="F248" s="30"/>
    </row>
    <row r="249" ht="15">
      <c r="F249" s="30"/>
    </row>
    <row r="250" ht="15">
      <c r="F250" s="30"/>
    </row>
    <row r="251" ht="15">
      <c r="F251" s="30"/>
    </row>
    <row r="252" ht="15">
      <c r="F252" s="30"/>
    </row>
    <row r="253" ht="15">
      <c r="F253" s="30"/>
    </row>
    <row r="254" ht="15">
      <c r="F254" s="30"/>
    </row>
    <row r="255" ht="15">
      <c r="F255" s="30"/>
    </row>
    <row r="256" ht="15">
      <c r="F256" s="30"/>
    </row>
    <row r="257" ht="15">
      <c r="F257" s="30"/>
    </row>
    <row r="258" ht="15">
      <c r="F258" s="30"/>
    </row>
    <row r="259" ht="15">
      <c r="F259" s="30"/>
    </row>
    <row r="260" ht="15">
      <c r="F260" s="30"/>
    </row>
    <row r="261" ht="15">
      <c r="F261" s="30"/>
    </row>
    <row r="262" ht="15">
      <c r="F262" s="30"/>
    </row>
    <row r="263" ht="15">
      <c r="F263" s="30"/>
    </row>
    <row r="264" ht="15">
      <c r="F264" s="30"/>
    </row>
    <row r="265" ht="15">
      <c r="F265" s="30"/>
    </row>
    <row r="266" ht="15">
      <c r="F266" s="30"/>
    </row>
    <row r="267" ht="15">
      <c r="F267" s="30"/>
    </row>
    <row r="268" ht="15">
      <c r="F268" s="30"/>
    </row>
    <row r="269" ht="15">
      <c r="F269" s="30"/>
    </row>
    <row r="270" ht="15">
      <c r="F270" s="30"/>
    </row>
    <row r="271" ht="15">
      <c r="F271" s="30"/>
    </row>
    <row r="272" ht="15">
      <c r="F272" s="30"/>
    </row>
    <row r="273" ht="15">
      <c r="F273" s="30"/>
    </row>
    <row r="274" ht="15">
      <c r="F274" s="30"/>
    </row>
    <row r="275" ht="15">
      <c r="F275" s="30"/>
    </row>
    <row r="276" ht="15">
      <c r="F276" s="30"/>
    </row>
    <row r="277" ht="15">
      <c r="F277" s="30"/>
    </row>
    <row r="278" ht="15">
      <c r="F278" s="30"/>
    </row>
    <row r="279" ht="15">
      <c r="F279" s="30"/>
    </row>
    <row r="280" ht="15">
      <c r="F280" s="30"/>
    </row>
    <row r="281" ht="15">
      <c r="F281" s="30"/>
    </row>
    <row r="282" ht="15">
      <c r="F282" s="30"/>
    </row>
    <row r="283" ht="15">
      <c r="F283" s="30"/>
    </row>
    <row r="284" ht="15">
      <c r="F284" s="30"/>
    </row>
    <row r="285" ht="15">
      <c r="F285" s="30"/>
    </row>
    <row r="286" ht="15">
      <c r="F286" s="30"/>
    </row>
    <row r="287" ht="15">
      <c r="F287" s="30"/>
    </row>
    <row r="288" ht="15">
      <c r="F288" s="30"/>
    </row>
    <row r="289" ht="15">
      <c r="F289" s="30"/>
    </row>
    <row r="290" ht="15">
      <c r="F290" s="30"/>
    </row>
    <row r="291" ht="15">
      <c r="F291" s="30"/>
    </row>
    <row r="292" ht="15">
      <c r="F292" s="30"/>
    </row>
    <row r="293" ht="15">
      <c r="F293" s="30"/>
    </row>
    <row r="294" ht="15">
      <c r="F294" s="30"/>
    </row>
    <row r="295" ht="15">
      <c r="F295" s="30"/>
    </row>
    <row r="296" ht="15">
      <c r="F296" s="30"/>
    </row>
    <row r="297" ht="15">
      <c r="F297" s="30"/>
    </row>
    <row r="298" ht="15">
      <c r="F298" s="30"/>
    </row>
    <row r="299" ht="15">
      <c r="F299" s="30"/>
    </row>
    <row r="300" ht="15">
      <c r="F300" s="30"/>
    </row>
    <row r="301" ht="15">
      <c r="F301" s="30"/>
    </row>
    <row r="302" ht="15">
      <c r="F302" s="30"/>
    </row>
    <row r="303" ht="15">
      <c r="F303" s="30"/>
    </row>
    <row r="304" ht="15">
      <c r="F304" s="30"/>
    </row>
    <row r="305" ht="15">
      <c r="F305" s="30"/>
    </row>
    <row r="306" ht="15">
      <c r="F306" s="30"/>
    </row>
    <row r="307" ht="15">
      <c r="F307" s="30"/>
    </row>
    <row r="308" ht="15">
      <c r="F308" s="30"/>
    </row>
    <row r="309" ht="15">
      <c r="F309" s="30"/>
    </row>
    <row r="310" ht="15">
      <c r="F310" s="30"/>
    </row>
    <row r="311" ht="15">
      <c r="F311" s="30"/>
    </row>
    <row r="312" ht="15">
      <c r="F312" s="30"/>
    </row>
    <row r="313" ht="15">
      <c r="F313" s="30"/>
    </row>
    <row r="314" ht="15">
      <c r="F314" s="30"/>
    </row>
    <row r="315" ht="15">
      <c r="F315" s="30"/>
    </row>
    <row r="316" ht="15">
      <c r="F316" s="30"/>
    </row>
    <row r="317" ht="15">
      <c r="F317" s="30"/>
    </row>
    <row r="318" ht="15">
      <c r="F318" s="30"/>
    </row>
    <row r="319" ht="15">
      <c r="F319" s="30"/>
    </row>
    <row r="320" ht="15">
      <c r="F320" s="30"/>
    </row>
    <row r="321" ht="15">
      <c r="F321" s="30"/>
    </row>
    <row r="322" ht="15">
      <c r="F322" s="30"/>
    </row>
    <row r="323" ht="15">
      <c r="F323" s="30"/>
    </row>
    <row r="324" ht="15">
      <c r="F324" s="30"/>
    </row>
    <row r="325" ht="15">
      <c r="F325" s="30"/>
    </row>
    <row r="326" ht="15">
      <c r="F326" s="30"/>
    </row>
    <row r="327" ht="15">
      <c r="F327" s="30"/>
    </row>
    <row r="328" ht="15">
      <c r="F328" s="30"/>
    </row>
    <row r="329" ht="15">
      <c r="F329" s="30"/>
    </row>
    <row r="330" ht="15">
      <c r="F330" s="30"/>
    </row>
    <row r="331" ht="15">
      <c r="F331" s="30"/>
    </row>
    <row r="332" ht="15">
      <c r="F332" s="30"/>
    </row>
    <row r="333" ht="15">
      <c r="F333" s="30"/>
    </row>
    <row r="334" ht="15">
      <c r="F334" s="30"/>
    </row>
    <row r="335" ht="15">
      <c r="F335" s="30"/>
    </row>
    <row r="336" ht="15">
      <c r="F336" s="30"/>
    </row>
    <row r="337" ht="15">
      <c r="F337" s="30"/>
    </row>
    <row r="338" ht="15">
      <c r="F338" s="30"/>
    </row>
    <row r="339" ht="15">
      <c r="F339" s="30"/>
    </row>
    <row r="340" ht="15">
      <c r="F340" s="30"/>
    </row>
    <row r="341" ht="15">
      <c r="F341" s="30"/>
    </row>
    <row r="342" ht="15">
      <c r="F342" s="30"/>
    </row>
    <row r="343" ht="15">
      <c r="F343" s="30"/>
    </row>
    <row r="344" ht="15">
      <c r="F344" s="30"/>
    </row>
    <row r="345" ht="15">
      <c r="F345" s="30"/>
    </row>
    <row r="346" ht="15">
      <c r="F346" s="30"/>
    </row>
    <row r="347" ht="15">
      <c r="F347" s="30"/>
    </row>
    <row r="348" ht="15">
      <c r="F348" s="30"/>
    </row>
    <row r="349" ht="15">
      <c r="F349" s="30"/>
    </row>
    <row r="350" ht="15">
      <c r="F350" s="30"/>
    </row>
    <row r="351" ht="15">
      <c r="F351" s="30"/>
    </row>
    <row r="352" ht="15">
      <c r="F352" s="30"/>
    </row>
    <row r="353" ht="15">
      <c r="F353" s="30"/>
    </row>
    <row r="354" ht="15">
      <c r="F354" s="30"/>
    </row>
    <row r="355" ht="15">
      <c r="F355" s="30"/>
    </row>
    <row r="356" ht="15">
      <c r="F356" s="30"/>
    </row>
    <row r="357" ht="15">
      <c r="F357" s="30"/>
    </row>
    <row r="358" ht="15">
      <c r="F358" s="30"/>
    </row>
    <row r="359" ht="15">
      <c r="F359" s="30"/>
    </row>
    <row r="360" ht="15">
      <c r="F360" s="30"/>
    </row>
    <row r="361" ht="15">
      <c r="F361" s="30"/>
    </row>
    <row r="362" ht="15">
      <c r="F362" s="30"/>
    </row>
    <row r="363" ht="15">
      <c r="F363" s="30"/>
    </row>
    <row r="364" ht="15">
      <c r="F364" s="30"/>
    </row>
    <row r="365" ht="15">
      <c r="F365" s="30"/>
    </row>
    <row r="366" ht="15">
      <c r="F366" s="30"/>
    </row>
    <row r="367" ht="15">
      <c r="F367" s="30"/>
    </row>
    <row r="368" ht="15">
      <c r="F368" s="30"/>
    </row>
    <row r="369" ht="15">
      <c r="F369" s="30"/>
    </row>
    <row r="370" ht="15">
      <c r="F370" s="30"/>
    </row>
    <row r="371" ht="15">
      <c r="F371" s="30"/>
    </row>
    <row r="372" ht="15">
      <c r="F372" s="30"/>
    </row>
    <row r="373" ht="15">
      <c r="F373" s="30"/>
    </row>
    <row r="374" ht="15">
      <c r="F374" s="30"/>
    </row>
    <row r="375" ht="15">
      <c r="F375" s="30"/>
    </row>
    <row r="376" ht="15">
      <c r="F376" s="30"/>
    </row>
    <row r="377" ht="15">
      <c r="F377" s="30"/>
    </row>
    <row r="378" ht="15">
      <c r="F378" s="30"/>
    </row>
    <row r="379" ht="15">
      <c r="F379" s="30"/>
    </row>
    <row r="380" ht="15">
      <c r="F380" s="30"/>
    </row>
    <row r="381" ht="15">
      <c r="F381" s="30"/>
    </row>
    <row r="382" ht="15">
      <c r="F382" s="30"/>
    </row>
    <row r="383" ht="15">
      <c r="F383" s="30"/>
    </row>
    <row r="384" ht="15">
      <c r="F384" s="30"/>
    </row>
    <row r="385" ht="15">
      <c r="F385" s="30"/>
    </row>
    <row r="386" ht="15">
      <c r="F386" s="30"/>
    </row>
    <row r="387" ht="15">
      <c r="F387" s="30"/>
    </row>
    <row r="388" ht="15">
      <c r="F388" s="30"/>
    </row>
    <row r="389" ht="15">
      <c r="F389" s="30"/>
    </row>
    <row r="390" ht="15">
      <c r="F390" s="30"/>
    </row>
    <row r="391" ht="15">
      <c r="F391" s="30"/>
    </row>
    <row r="392" ht="15">
      <c r="F392" s="30"/>
    </row>
    <row r="393" ht="15">
      <c r="F393" s="30"/>
    </row>
    <row r="394" ht="15">
      <c r="F394" s="30"/>
    </row>
    <row r="395" ht="15">
      <c r="F395" s="30"/>
    </row>
    <row r="396" ht="15">
      <c r="F396" s="30"/>
    </row>
    <row r="397" ht="15">
      <c r="F397" s="30"/>
    </row>
    <row r="398" ht="15">
      <c r="F398" s="30"/>
    </row>
    <row r="399" ht="15">
      <c r="F399" s="30"/>
    </row>
    <row r="400" ht="15">
      <c r="F400" s="30"/>
    </row>
    <row r="401" ht="15">
      <c r="F401" s="30"/>
    </row>
    <row r="402" ht="15">
      <c r="F402" s="30"/>
    </row>
    <row r="403" ht="15">
      <c r="F403" s="30"/>
    </row>
    <row r="404" ht="15">
      <c r="F404" s="30"/>
    </row>
    <row r="405" ht="15">
      <c r="F405" s="30"/>
    </row>
    <row r="406" ht="15">
      <c r="F406" s="30"/>
    </row>
    <row r="407" ht="15">
      <c r="F407" s="30"/>
    </row>
  </sheetData>
  <sheetProtection/>
  <mergeCells count="10">
    <mergeCell ref="A9:F9"/>
    <mergeCell ref="A8:F8"/>
    <mergeCell ref="E10:F10"/>
    <mergeCell ref="A129:F129"/>
    <mergeCell ref="A1:F1"/>
    <mergeCell ref="A2:F2"/>
    <mergeCell ref="A3:F3"/>
    <mergeCell ref="A4:F4"/>
    <mergeCell ref="A5:F5"/>
    <mergeCell ref="A7:F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0"/>
  <sheetViews>
    <sheetView zoomScalePageLayoutView="0" workbookViewId="0" topLeftCell="A38">
      <selection activeCell="K38" sqref="K38"/>
    </sheetView>
  </sheetViews>
  <sheetFormatPr defaultColWidth="9.125" defaultRowHeight="12.75"/>
  <cols>
    <col min="1" max="1" width="40.50390625" style="6" customWidth="1"/>
    <col min="2" max="2" width="4.75390625" style="6" customWidth="1"/>
    <col min="3" max="3" width="5.50390625" style="8" customWidth="1"/>
    <col min="4" max="4" width="13.75390625" style="8" customWidth="1"/>
    <col min="5" max="5" width="4.25390625" style="8" customWidth="1"/>
    <col min="6" max="6" width="11.00390625" style="5" customWidth="1"/>
    <col min="7" max="7" width="7.375" style="6" customWidth="1"/>
    <col min="8" max="16384" width="9.125" style="6" customWidth="1"/>
  </cols>
  <sheetData>
    <row r="1" spans="1:6" s="3" customFormat="1" ht="13.5" customHeight="1">
      <c r="A1" s="105" t="s">
        <v>260</v>
      </c>
      <c r="B1" s="105"/>
      <c r="C1" s="105"/>
      <c r="D1" s="105"/>
      <c r="E1" s="105"/>
      <c r="F1" s="105"/>
    </row>
    <row r="2" spans="1:7" s="3" customFormat="1" ht="13.5" customHeight="1">
      <c r="A2" s="105" t="s">
        <v>205</v>
      </c>
      <c r="B2" s="105"/>
      <c r="C2" s="105"/>
      <c r="D2" s="105"/>
      <c r="E2" s="105"/>
      <c r="F2" s="105"/>
      <c r="G2" s="98"/>
    </row>
    <row r="3" spans="1:6" s="3" customFormat="1" ht="13.5" customHeight="1">
      <c r="A3" s="105" t="s">
        <v>206</v>
      </c>
      <c r="B3" s="105"/>
      <c r="C3" s="105"/>
      <c r="D3" s="105"/>
      <c r="E3" s="105"/>
      <c r="F3" s="105"/>
    </row>
    <row r="4" spans="1:6" s="3" customFormat="1" ht="13.5" customHeight="1">
      <c r="A4" s="105" t="s">
        <v>207</v>
      </c>
      <c r="B4" s="105"/>
      <c r="C4" s="105"/>
      <c r="D4" s="105"/>
      <c r="E4" s="105"/>
      <c r="F4" s="105"/>
    </row>
    <row r="5" spans="1:6" s="3" customFormat="1" ht="13.5" customHeight="1">
      <c r="A5" s="105" t="s">
        <v>218</v>
      </c>
      <c r="B5" s="105"/>
      <c r="C5" s="105"/>
      <c r="D5" s="105"/>
      <c r="E5" s="105"/>
      <c r="F5" s="105"/>
    </row>
    <row r="7" spans="1:7" ht="15">
      <c r="A7" s="108" t="s">
        <v>142</v>
      </c>
      <c r="B7" s="108"/>
      <c r="C7" s="108"/>
      <c r="D7" s="108"/>
      <c r="E7" s="108"/>
      <c r="F7" s="108"/>
      <c r="G7" s="98"/>
    </row>
    <row r="8" spans="1:7" ht="29.25" customHeight="1">
      <c r="A8" s="108" t="s">
        <v>204</v>
      </c>
      <c r="B8" s="108"/>
      <c r="C8" s="108"/>
      <c r="D8" s="108"/>
      <c r="E8" s="108"/>
      <c r="F8" s="108"/>
      <c r="G8" s="98"/>
    </row>
    <row r="9" spans="1:7" ht="21" customHeight="1">
      <c r="A9" s="109" t="s">
        <v>211</v>
      </c>
      <c r="B9" s="109"/>
      <c r="C9" s="109"/>
      <c r="D9" s="109"/>
      <c r="E9" s="109"/>
      <c r="F9" s="109"/>
      <c r="G9" s="98"/>
    </row>
    <row r="10" spans="5:6" ht="15">
      <c r="E10" s="107" t="s">
        <v>20</v>
      </c>
      <c r="F10" s="107"/>
    </row>
    <row r="11" spans="1:7" s="11" customFormat="1" ht="30.75" customHeight="1">
      <c r="A11" s="2" t="s">
        <v>5</v>
      </c>
      <c r="B11" s="2" t="s">
        <v>42</v>
      </c>
      <c r="C11" s="2" t="s">
        <v>33</v>
      </c>
      <c r="D11" s="2" t="s">
        <v>34</v>
      </c>
      <c r="E11" s="2" t="s">
        <v>35</v>
      </c>
      <c r="F11" s="12" t="s">
        <v>199</v>
      </c>
      <c r="G11" s="2" t="s">
        <v>200</v>
      </c>
    </row>
    <row r="12" spans="1:7" s="11" customFormat="1" ht="15">
      <c r="A12" s="2">
        <v>1</v>
      </c>
      <c r="B12" s="2">
        <v>2</v>
      </c>
      <c r="C12" s="13">
        <v>3</v>
      </c>
      <c r="D12" s="2">
        <v>4</v>
      </c>
      <c r="E12" s="2">
        <v>5</v>
      </c>
      <c r="F12" s="14">
        <v>6</v>
      </c>
      <c r="G12" s="2">
        <v>7</v>
      </c>
    </row>
    <row r="13" spans="1:7" s="11" customFormat="1" ht="62.25">
      <c r="A13" s="46" t="s">
        <v>47</v>
      </c>
      <c r="B13" s="47">
        <v>706</v>
      </c>
      <c r="C13" s="47"/>
      <c r="D13" s="47"/>
      <c r="E13" s="47"/>
      <c r="F13" s="17">
        <f>F35</f>
        <v>-3288.8</v>
      </c>
      <c r="G13" s="64">
        <v>0</v>
      </c>
    </row>
    <row r="14" spans="1:7" ht="108.75" hidden="1">
      <c r="A14" s="45" t="s">
        <v>94</v>
      </c>
      <c r="B14" s="2">
        <v>706</v>
      </c>
      <c r="C14" s="48" t="s">
        <v>60</v>
      </c>
      <c r="D14" s="48" t="s">
        <v>95</v>
      </c>
      <c r="E14" s="45"/>
      <c r="F14" s="12" t="e">
        <f>F15</f>
        <v>#REF!</v>
      </c>
      <c r="G14" s="65"/>
    </row>
    <row r="15" spans="1:7" ht="46.5" hidden="1">
      <c r="A15" s="45" t="s">
        <v>106</v>
      </c>
      <c r="B15" s="2">
        <v>706</v>
      </c>
      <c r="C15" s="48" t="s">
        <v>60</v>
      </c>
      <c r="D15" s="48" t="s">
        <v>108</v>
      </c>
      <c r="E15" s="45"/>
      <c r="F15" s="12" t="e">
        <f>F16+F18+F20+F22</f>
        <v>#REF!</v>
      </c>
      <c r="G15" s="65"/>
    </row>
    <row r="16" spans="1:7" ht="93" hidden="1">
      <c r="A16" s="45" t="s">
        <v>70</v>
      </c>
      <c r="B16" s="2">
        <v>706</v>
      </c>
      <c r="C16" s="48" t="s">
        <v>60</v>
      </c>
      <c r="D16" s="48" t="s">
        <v>109</v>
      </c>
      <c r="E16" s="48"/>
      <c r="F16" s="12">
        <f>F17</f>
        <v>0</v>
      </c>
      <c r="G16" s="65"/>
    </row>
    <row r="17" spans="1:7" ht="46.5" hidden="1">
      <c r="A17" s="45" t="s">
        <v>63</v>
      </c>
      <c r="B17" s="2">
        <v>706</v>
      </c>
      <c r="C17" s="48" t="s">
        <v>60</v>
      </c>
      <c r="D17" s="48" t="s">
        <v>109</v>
      </c>
      <c r="E17" s="48" t="s">
        <v>50</v>
      </c>
      <c r="F17" s="12"/>
      <c r="G17" s="65"/>
    </row>
    <row r="18" spans="1:7" ht="93" hidden="1">
      <c r="A18" s="45" t="s">
        <v>124</v>
      </c>
      <c r="B18" s="2">
        <v>706</v>
      </c>
      <c r="C18" s="48" t="s">
        <v>60</v>
      </c>
      <c r="D18" s="48" t="s">
        <v>123</v>
      </c>
      <c r="E18" s="48"/>
      <c r="F18" s="12">
        <f>F19</f>
        <v>0</v>
      </c>
      <c r="G18" s="65"/>
    </row>
    <row r="19" spans="1:7" ht="46.5" hidden="1">
      <c r="A19" s="45" t="s">
        <v>63</v>
      </c>
      <c r="B19" s="2">
        <v>706</v>
      </c>
      <c r="C19" s="48" t="s">
        <v>60</v>
      </c>
      <c r="D19" s="48" t="s">
        <v>123</v>
      </c>
      <c r="E19" s="48" t="s">
        <v>50</v>
      </c>
      <c r="F19" s="12"/>
      <c r="G19" s="65"/>
    </row>
    <row r="20" spans="1:7" ht="30.75" hidden="1">
      <c r="A20" s="45" t="s">
        <v>121</v>
      </c>
      <c r="B20" s="2">
        <v>706</v>
      </c>
      <c r="C20" s="48" t="s">
        <v>60</v>
      </c>
      <c r="D20" s="48" t="s">
        <v>122</v>
      </c>
      <c r="E20" s="48"/>
      <c r="F20" s="12">
        <f>F21</f>
        <v>0</v>
      </c>
      <c r="G20" s="65"/>
    </row>
    <row r="21" spans="1:7" ht="46.5" hidden="1">
      <c r="A21" s="45" t="s">
        <v>63</v>
      </c>
      <c r="B21" s="2">
        <v>706</v>
      </c>
      <c r="C21" s="48" t="s">
        <v>60</v>
      </c>
      <c r="D21" s="48" t="s">
        <v>122</v>
      </c>
      <c r="E21" s="48" t="s">
        <v>50</v>
      </c>
      <c r="F21" s="12"/>
      <c r="G21" s="65"/>
    </row>
    <row r="22" spans="1:7" ht="62.25" hidden="1">
      <c r="A22" s="45" t="s">
        <v>191</v>
      </c>
      <c r="B22" s="2">
        <v>706</v>
      </c>
      <c r="C22" s="48" t="s">
        <v>60</v>
      </c>
      <c r="D22" s="48" t="s">
        <v>190</v>
      </c>
      <c r="E22" s="48"/>
      <c r="F22" s="12" t="e">
        <f>#REF!</f>
        <v>#REF!</v>
      </c>
      <c r="G22" s="65"/>
    </row>
    <row r="23" spans="1:7" ht="30" customHeight="1">
      <c r="A23" s="45" t="s">
        <v>15</v>
      </c>
      <c r="B23" s="2">
        <v>706</v>
      </c>
      <c r="C23" s="48" t="s">
        <v>13</v>
      </c>
      <c r="D23" s="48"/>
      <c r="E23" s="48"/>
      <c r="F23" s="12">
        <f>F24+F35</f>
        <v>-3288.8</v>
      </c>
      <c r="G23" s="65">
        <v>0</v>
      </c>
    </row>
    <row r="24" spans="1:7" s="18" customFormat="1" ht="15" hidden="1">
      <c r="A24" s="45" t="s">
        <v>24</v>
      </c>
      <c r="B24" s="2">
        <v>706</v>
      </c>
      <c r="C24" s="48" t="s">
        <v>23</v>
      </c>
      <c r="D24" s="48"/>
      <c r="E24" s="48"/>
      <c r="F24" s="12">
        <f>F25</f>
        <v>0</v>
      </c>
      <c r="G24" s="64"/>
    </row>
    <row r="25" spans="1:7" s="18" customFormat="1" ht="108.75" hidden="1">
      <c r="A25" s="45" t="s">
        <v>94</v>
      </c>
      <c r="B25" s="2">
        <v>706</v>
      </c>
      <c r="C25" s="48" t="s">
        <v>23</v>
      </c>
      <c r="D25" s="48" t="s">
        <v>95</v>
      </c>
      <c r="E25" s="48"/>
      <c r="F25" s="12">
        <f>F26+F32+F29</f>
        <v>0</v>
      </c>
      <c r="G25" s="64"/>
    </row>
    <row r="26" spans="1:7" s="18" customFormat="1" ht="30.75" hidden="1">
      <c r="A26" s="45" t="s">
        <v>96</v>
      </c>
      <c r="B26" s="2">
        <v>706</v>
      </c>
      <c r="C26" s="48" t="s">
        <v>23</v>
      </c>
      <c r="D26" s="48" t="s">
        <v>97</v>
      </c>
      <c r="E26" s="48"/>
      <c r="F26" s="12">
        <f>F27</f>
        <v>0</v>
      </c>
      <c r="G26" s="64"/>
    </row>
    <row r="27" spans="1:7" s="18" customFormat="1" ht="62.25" hidden="1">
      <c r="A27" s="45" t="s">
        <v>71</v>
      </c>
      <c r="B27" s="2">
        <v>706</v>
      </c>
      <c r="C27" s="48" t="s">
        <v>23</v>
      </c>
      <c r="D27" s="48" t="s">
        <v>98</v>
      </c>
      <c r="E27" s="48"/>
      <c r="F27" s="12">
        <f>F28</f>
        <v>0</v>
      </c>
      <c r="G27" s="64"/>
    </row>
    <row r="28" spans="1:7" s="18" customFormat="1" ht="46.5" hidden="1">
      <c r="A28" s="45" t="s">
        <v>67</v>
      </c>
      <c r="B28" s="2">
        <v>706</v>
      </c>
      <c r="C28" s="48" t="s">
        <v>23</v>
      </c>
      <c r="D28" s="48" t="s">
        <v>98</v>
      </c>
      <c r="E28" s="48" t="s">
        <v>59</v>
      </c>
      <c r="F28" s="12">
        <v>0</v>
      </c>
      <c r="G28" s="64"/>
    </row>
    <row r="29" spans="1:7" s="18" customFormat="1" ht="46.5" hidden="1">
      <c r="A29" s="45" t="s">
        <v>100</v>
      </c>
      <c r="B29" s="2">
        <v>706</v>
      </c>
      <c r="C29" s="48" t="s">
        <v>23</v>
      </c>
      <c r="D29" s="48" t="s">
        <v>101</v>
      </c>
      <c r="E29" s="48"/>
      <c r="F29" s="12">
        <f>F30</f>
        <v>0</v>
      </c>
      <c r="G29" s="64"/>
    </row>
    <row r="30" spans="1:7" s="18" customFormat="1" ht="62.25" hidden="1">
      <c r="A30" s="45" t="s">
        <v>189</v>
      </c>
      <c r="B30" s="2">
        <v>706</v>
      </c>
      <c r="C30" s="48" t="s">
        <v>23</v>
      </c>
      <c r="D30" s="48" t="s">
        <v>186</v>
      </c>
      <c r="E30" s="48"/>
      <c r="F30" s="12">
        <f>F31</f>
        <v>0</v>
      </c>
      <c r="G30" s="64"/>
    </row>
    <row r="31" spans="1:7" s="18" customFormat="1" ht="30.75" hidden="1">
      <c r="A31" s="45" t="s">
        <v>51</v>
      </c>
      <c r="B31" s="2">
        <v>706</v>
      </c>
      <c r="C31" s="48" t="s">
        <v>23</v>
      </c>
      <c r="D31" s="48" t="s">
        <v>186</v>
      </c>
      <c r="E31" s="48" t="s">
        <v>52</v>
      </c>
      <c r="F31" s="12"/>
      <c r="G31" s="64"/>
    </row>
    <row r="32" spans="1:7" s="18" customFormat="1" ht="30.75" hidden="1">
      <c r="A32" s="45" t="s">
        <v>64</v>
      </c>
      <c r="B32" s="2">
        <v>706</v>
      </c>
      <c r="C32" s="48" t="s">
        <v>23</v>
      </c>
      <c r="D32" s="48" t="s">
        <v>105</v>
      </c>
      <c r="E32" s="48"/>
      <c r="F32" s="12">
        <f>F33</f>
        <v>0</v>
      </c>
      <c r="G32" s="64"/>
    </row>
    <row r="33" spans="1:7" s="18" customFormat="1" ht="62.25" hidden="1">
      <c r="A33" s="45" t="s">
        <v>25</v>
      </c>
      <c r="B33" s="2">
        <v>706</v>
      </c>
      <c r="C33" s="48" t="s">
        <v>23</v>
      </c>
      <c r="D33" s="48" t="s">
        <v>107</v>
      </c>
      <c r="E33" s="48"/>
      <c r="F33" s="12">
        <f>F34</f>
        <v>0</v>
      </c>
      <c r="G33" s="64"/>
    </row>
    <row r="34" spans="1:7" s="18" customFormat="1" ht="46.5" hidden="1">
      <c r="A34" s="45" t="s">
        <v>63</v>
      </c>
      <c r="B34" s="2">
        <v>706</v>
      </c>
      <c r="C34" s="48" t="s">
        <v>23</v>
      </c>
      <c r="D34" s="48" t="s">
        <v>107</v>
      </c>
      <c r="E34" s="48" t="s">
        <v>50</v>
      </c>
      <c r="F34" s="12"/>
      <c r="G34" s="64"/>
    </row>
    <row r="35" spans="1:7" ht="15">
      <c r="A35" s="45" t="s">
        <v>16</v>
      </c>
      <c r="B35" s="2">
        <v>706</v>
      </c>
      <c r="C35" s="48" t="s">
        <v>14</v>
      </c>
      <c r="D35" s="48"/>
      <c r="E35" s="48"/>
      <c r="F35" s="12">
        <f>F36</f>
        <v>-3288.8</v>
      </c>
      <c r="G35" s="65">
        <v>0</v>
      </c>
    </row>
    <row r="36" spans="1:7" s="18" customFormat="1" ht="113.25" customHeight="1">
      <c r="A36" s="45" t="s">
        <v>94</v>
      </c>
      <c r="B36" s="2">
        <v>706</v>
      </c>
      <c r="C36" s="48" t="s">
        <v>14</v>
      </c>
      <c r="D36" s="48" t="s">
        <v>95</v>
      </c>
      <c r="E36" s="48"/>
      <c r="F36" s="12">
        <f>F37</f>
        <v>-3288.8</v>
      </c>
      <c r="G36" s="65">
        <v>0</v>
      </c>
    </row>
    <row r="37" spans="1:7" s="18" customFormat="1" ht="52.5" customHeight="1">
      <c r="A37" s="45" t="s">
        <v>100</v>
      </c>
      <c r="B37" s="2">
        <v>706</v>
      </c>
      <c r="C37" s="48" t="s">
        <v>14</v>
      </c>
      <c r="D37" s="48" t="s">
        <v>101</v>
      </c>
      <c r="E37" s="48"/>
      <c r="F37" s="12">
        <f>F38</f>
        <v>-3288.8</v>
      </c>
      <c r="G37" s="65">
        <v>0</v>
      </c>
    </row>
    <row r="38" spans="1:7" s="18" customFormat="1" ht="79.5" customHeight="1">
      <c r="A38" s="45" t="s">
        <v>164</v>
      </c>
      <c r="B38" s="2">
        <v>706</v>
      </c>
      <c r="C38" s="48" t="s">
        <v>14</v>
      </c>
      <c r="D38" s="48" t="s">
        <v>236</v>
      </c>
      <c r="E38" s="48"/>
      <c r="F38" s="12">
        <f>F39</f>
        <v>-3288.8</v>
      </c>
      <c r="G38" s="65">
        <v>0</v>
      </c>
    </row>
    <row r="39" spans="1:7" s="18" customFormat="1" ht="49.5" customHeight="1">
      <c r="A39" s="45" t="s">
        <v>67</v>
      </c>
      <c r="B39" s="2">
        <v>706</v>
      </c>
      <c r="C39" s="48" t="s">
        <v>14</v>
      </c>
      <c r="D39" s="48" t="s">
        <v>236</v>
      </c>
      <c r="E39" s="48" t="s">
        <v>59</v>
      </c>
      <c r="F39" s="12">
        <v>-3288.8</v>
      </c>
      <c r="G39" s="65">
        <v>0</v>
      </c>
    </row>
    <row r="40" spans="1:7" s="18" customFormat="1" ht="15">
      <c r="A40" s="37" t="s">
        <v>4</v>
      </c>
      <c r="B40" s="37"/>
      <c r="C40" s="26"/>
      <c r="D40" s="26"/>
      <c r="E40" s="32"/>
      <c r="F40" s="17">
        <f>F13</f>
        <v>-3288.8</v>
      </c>
      <c r="G40" s="64">
        <v>0</v>
      </c>
    </row>
    <row r="41" spans="3:6" s="18" customFormat="1" ht="15">
      <c r="C41" s="27"/>
      <c r="D41" s="27"/>
      <c r="E41" s="27"/>
      <c r="F41" s="28"/>
    </row>
    <row r="42" spans="1:6" s="3" customFormat="1" ht="15">
      <c r="A42" s="102" t="s">
        <v>273</v>
      </c>
      <c r="B42" s="102"/>
      <c r="C42" s="102"/>
      <c r="D42" s="102"/>
      <c r="E42" s="102"/>
      <c r="F42" s="102"/>
    </row>
    <row r="43" spans="3:6" ht="15">
      <c r="C43" s="29"/>
      <c r="D43" s="29"/>
      <c r="E43" s="29"/>
      <c r="F43" s="30"/>
    </row>
    <row r="44" spans="3:5" ht="15">
      <c r="C44" s="6"/>
      <c r="D44" s="6"/>
      <c r="E44" s="6"/>
    </row>
    <row r="45" spans="3:5" ht="15">
      <c r="C45" s="6"/>
      <c r="D45" s="6"/>
      <c r="E45" s="6"/>
    </row>
    <row r="46" spans="3:5" ht="15">
      <c r="C46" s="6"/>
      <c r="D46" s="6"/>
      <c r="E46" s="6"/>
    </row>
    <row r="47" spans="3:5" ht="15">
      <c r="C47" s="6"/>
      <c r="D47" s="6"/>
      <c r="E47" s="6"/>
    </row>
    <row r="48" spans="3:5" ht="15">
      <c r="C48" s="6"/>
      <c r="D48" s="6"/>
      <c r="E48" s="6"/>
    </row>
    <row r="49" spans="3:5" ht="15">
      <c r="C49" s="6"/>
      <c r="D49" s="6"/>
      <c r="E49" s="6"/>
    </row>
    <row r="50" spans="3:5" ht="15">
      <c r="C50" s="6"/>
      <c r="D50" s="6"/>
      <c r="E50" s="6"/>
    </row>
    <row r="51" spans="3:5" ht="15">
      <c r="C51" s="6"/>
      <c r="D51" s="6"/>
      <c r="E51" s="6"/>
    </row>
    <row r="52" spans="3:5" ht="15">
      <c r="C52" s="6"/>
      <c r="D52" s="6"/>
      <c r="E52" s="6"/>
    </row>
    <row r="53" spans="3:5" ht="15">
      <c r="C53" s="6"/>
      <c r="D53" s="6"/>
      <c r="E53" s="6"/>
    </row>
    <row r="54" spans="3:5" ht="15">
      <c r="C54" s="29"/>
      <c r="D54" s="29"/>
      <c r="E54" s="29"/>
    </row>
    <row r="55" spans="3:6" ht="15">
      <c r="C55" s="29"/>
      <c r="D55" s="29"/>
      <c r="E55" s="29"/>
      <c r="F55" s="30"/>
    </row>
    <row r="56" spans="3:6" ht="15">
      <c r="C56" s="29"/>
      <c r="D56" s="29"/>
      <c r="E56" s="29"/>
      <c r="F56" s="30"/>
    </row>
    <row r="57" spans="3:6" ht="15">
      <c r="C57" s="29"/>
      <c r="D57" s="29"/>
      <c r="E57" s="29"/>
      <c r="F57" s="30"/>
    </row>
    <row r="58" spans="3:6" ht="15">
      <c r="C58" s="29"/>
      <c r="D58" s="29"/>
      <c r="E58" s="29"/>
      <c r="F58" s="30"/>
    </row>
    <row r="59" spans="3:6" ht="15">
      <c r="C59" s="29"/>
      <c r="D59" s="29"/>
      <c r="E59" s="29"/>
      <c r="F59" s="30"/>
    </row>
    <row r="60" spans="3:6" ht="15">
      <c r="C60" s="29"/>
      <c r="D60" s="29"/>
      <c r="E60" s="29"/>
      <c r="F60" s="30"/>
    </row>
    <row r="61" spans="3:6" ht="15">
      <c r="C61" s="29"/>
      <c r="D61" s="29"/>
      <c r="E61" s="29"/>
      <c r="F61" s="30"/>
    </row>
    <row r="62" spans="3:6" ht="15">
      <c r="C62" s="29"/>
      <c r="D62" s="29"/>
      <c r="E62" s="29"/>
      <c r="F62" s="30"/>
    </row>
    <row r="63" spans="3:6" ht="15">
      <c r="C63" s="29"/>
      <c r="D63" s="29"/>
      <c r="E63" s="29"/>
      <c r="F63" s="30"/>
    </row>
    <row r="64" spans="3:6" ht="15">
      <c r="C64" s="29"/>
      <c r="D64" s="29"/>
      <c r="E64" s="29"/>
      <c r="F64" s="30"/>
    </row>
    <row r="65" spans="3:6" ht="15">
      <c r="C65" s="29"/>
      <c r="D65" s="29"/>
      <c r="E65" s="29"/>
      <c r="F65" s="30"/>
    </row>
    <row r="66" spans="3:6" ht="15">
      <c r="C66" s="29"/>
      <c r="D66" s="29"/>
      <c r="E66" s="29"/>
      <c r="F66" s="30"/>
    </row>
    <row r="67" spans="3:6" ht="15">
      <c r="C67" s="29"/>
      <c r="D67" s="29"/>
      <c r="E67" s="29"/>
      <c r="F67" s="30"/>
    </row>
    <row r="68" spans="3:6" ht="15">
      <c r="C68" s="29"/>
      <c r="D68" s="29"/>
      <c r="E68" s="29"/>
      <c r="F68" s="30"/>
    </row>
    <row r="69" spans="3:6" ht="15">
      <c r="C69" s="29"/>
      <c r="D69" s="29"/>
      <c r="E69" s="29"/>
      <c r="F69" s="30"/>
    </row>
    <row r="70" spans="3:6" ht="15">
      <c r="C70" s="29"/>
      <c r="D70" s="29"/>
      <c r="E70" s="29"/>
      <c r="F70" s="30"/>
    </row>
    <row r="71" spans="3:6" ht="15">
      <c r="C71" s="29"/>
      <c r="D71" s="29"/>
      <c r="E71" s="29"/>
      <c r="F71" s="30"/>
    </row>
    <row r="72" spans="3:6" ht="15">
      <c r="C72" s="29"/>
      <c r="D72" s="29"/>
      <c r="E72" s="29"/>
      <c r="F72" s="30"/>
    </row>
    <row r="73" spans="3:6" ht="15">
      <c r="C73" s="29"/>
      <c r="D73" s="29"/>
      <c r="E73" s="29"/>
      <c r="F73" s="30"/>
    </row>
    <row r="74" spans="3:6" ht="15">
      <c r="C74" s="29"/>
      <c r="D74" s="29"/>
      <c r="E74" s="29"/>
      <c r="F74" s="30"/>
    </row>
    <row r="75" spans="3:6" ht="15">
      <c r="C75" s="29"/>
      <c r="D75" s="29"/>
      <c r="E75" s="29"/>
      <c r="F75" s="30"/>
    </row>
    <row r="76" spans="3:6" ht="15">
      <c r="C76" s="29"/>
      <c r="D76" s="29"/>
      <c r="E76" s="29"/>
      <c r="F76" s="30"/>
    </row>
    <row r="77" spans="3:6" ht="15">
      <c r="C77" s="29"/>
      <c r="D77" s="29"/>
      <c r="E77" s="29"/>
      <c r="F77" s="30"/>
    </row>
    <row r="78" spans="3:6" ht="15">
      <c r="C78" s="29"/>
      <c r="D78" s="29"/>
      <c r="E78" s="29"/>
      <c r="F78" s="30"/>
    </row>
    <row r="79" spans="3:6" ht="15">
      <c r="C79" s="29"/>
      <c r="D79" s="29"/>
      <c r="E79" s="29"/>
      <c r="F79" s="30"/>
    </row>
    <row r="80" spans="3:6" ht="15">
      <c r="C80" s="29"/>
      <c r="D80" s="29"/>
      <c r="E80" s="29"/>
      <c r="F80" s="30"/>
    </row>
    <row r="81" spans="3:6" ht="15">
      <c r="C81" s="29"/>
      <c r="D81" s="29"/>
      <c r="E81" s="29"/>
      <c r="F81" s="30"/>
    </row>
    <row r="82" spans="3:6" ht="15">
      <c r="C82" s="29"/>
      <c r="D82" s="29"/>
      <c r="E82" s="29"/>
      <c r="F82" s="30"/>
    </row>
    <row r="83" spans="3:6" ht="15">
      <c r="C83" s="29"/>
      <c r="D83" s="29"/>
      <c r="E83" s="29"/>
      <c r="F83" s="30"/>
    </row>
    <row r="84" spans="3:6" ht="15">
      <c r="C84" s="29"/>
      <c r="D84" s="29"/>
      <c r="E84" s="29"/>
      <c r="F84" s="30"/>
    </row>
    <row r="85" spans="3:6" ht="15">
      <c r="C85" s="29"/>
      <c r="D85" s="29"/>
      <c r="E85" s="29"/>
      <c r="F85" s="30"/>
    </row>
    <row r="86" spans="3:6" ht="15">
      <c r="C86" s="29"/>
      <c r="D86" s="29"/>
      <c r="E86" s="29"/>
      <c r="F86" s="30"/>
    </row>
    <row r="87" spans="3:6" ht="15">
      <c r="C87" s="29"/>
      <c r="D87" s="29"/>
      <c r="E87" s="29"/>
      <c r="F87" s="30"/>
    </row>
    <row r="88" spans="3:6" ht="15">
      <c r="C88" s="29"/>
      <c r="D88" s="29"/>
      <c r="E88" s="29"/>
      <c r="F88" s="30"/>
    </row>
    <row r="89" spans="3:6" ht="15">
      <c r="C89" s="29"/>
      <c r="D89" s="29"/>
      <c r="E89" s="29"/>
      <c r="F89" s="30"/>
    </row>
    <row r="90" ht="15">
      <c r="F90" s="30"/>
    </row>
    <row r="91" ht="15">
      <c r="F91" s="30"/>
    </row>
    <row r="92" ht="15">
      <c r="F92" s="30"/>
    </row>
    <row r="93" ht="15">
      <c r="F93" s="30"/>
    </row>
    <row r="94" ht="15">
      <c r="F94" s="30"/>
    </row>
    <row r="95" ht="15">
      <c r="F95" s="30"/>
    </row>
    <row r="96" ht="15">
      <c r="F96" s="30"/>
    </row>
    <row r="97" ht="15">
      <c r="F97" s="30"/>
    </row>
    <row r="98" ht="15">
      <c r="F98" s="30"/>
    </row>
    <row r="99" ht="15">
      <c r="F99" s="30"/>
    </row>
    <row r="100" ht="15">
      <c r="F100" s="30"/>
    </row>
    <row r="101" ht="15">
      <c r="F101" s="30"/>
    </row>
    <row r="102" ht="15">
      <c r="F102" s="30"/>
    </row>
    <row r="103" ht="15">
      <c r="F103" s="30"/>
    </row>
    <row r="104" ht="15">
      <c r="F104" s="30"/>
    </row>
    <row r="105" ht="15">
      <c r="F105" s="30"/>
    </row>
    <row r="106" ht="15">
      <c r="F106" s="30"/>
    </row>
    <row r="107" ht="15">
      <c r="F107" s="30"/>
    </row>
    <row r="108" ht="15">
      <c r="F108" s="30"/>
    </row>
    <row r="109" ht="15">
      <c r="F109" s="30"/>
    </row>
    <row r="110" ht="15">
      <c r="F110" s="30"/>
    </row>
    <row r="111" ht="15">
      <c r="F111" s="30"/>
    </row>
    <row r="112" ht="15">
      <c r="F112" s="30"/>
    </row>
    <row r="113" ht="15">
      <c r="F113" s="30"/>
    </row>
    <row r="114" ht="15">
      <c r="F114" s="30"/>
    </row>
    <row r="115" ht="15">
      <c r="F115" s="30"/>
    </row>
    <row r="116" ht="15">
      <c r="F116" s="30"/>
    </row>
    <row r="117" ht="15">
      <c r="F117" s="30"/>
    </row>
    <row r="118" ht="15">
      <c r="F118" s="30"/>
    </row>
    <row r="119" ht="15">
      <c r="F119" s="30"/>
    </row>
    <row r="120" ht="15">
      <c r="F120" s="30"/>
    </row>
    <row r="121" ht="15">
      <c r="F121" s="30"/>
    </row>
    <row r="122" ht="15">
      <c r="F122" s="30"/>
    </row>
    <row r="123" ht="15">
      <c r="F123" s="30"/>
    </row>
    <row r="124" ht="15">
      <c r="F124" s="30"/>
    </row>
    <row r="125" ht="15">
      <c r="F125" s="30"/>
    </row>
    <row r="126" ht="15">
      <c r="F126" s="30"/>
    </row>
    <row r="127" ht="15">
      <c r="F127" s="30"/>
    </row>
    <row r="128" ht="15">
      <c r="F128" s="30"/>
    </row>
    <row r="129" ht="15">
      <c r="F129" s="30"/>
    </row>
    <row r="130" ht="15">
      <c r="F130" s="30"/>
    </row>
    <row r="131" ht="15">
      <c r="F131" s="30"/>
    </row>
    <row r="132" ht="15">
      <c r="F132" s="30"/>
    </row>
    <row r="133" ht="15">
      <c r="F133" s="30"/>
    </row>
    <row r="134" ht="15">
      <c r="F134" s="30"/>
    </row>
    <row r="135" ht="15">
      <c r="F135" s="30"/>
    </row>
    <row r="136" ht="15">
      <c r="F136" s="30"/>
    </row>
    <row r="137" ht="15">
      <c r="F137" s="30"/>
    </row>
    <row r="138" ht="15">
      <c r="F138" s="30"/>
    </row>
    <row r="139" ht="15">
      <c r="F139" s="30"/>
    </row>
    <row r="140" ht="15">
      <c r="F140" s="30"/>
    </row>
    <row r="141" ht="15">
      <c r="F141" s="30"/>
    </row>
    <row r="142" ht="15">
      <c r="F142" s="30"/>
    </row>
    <row r="143" ht="15">
      <c r="F143" s="30"/>
    </row>
    <row r="144" ht="15">
      <c r="F144" s="30"/>
    </row>
    <row r="145" ht="15">
      <c r="F145" s="30"/>
    </row>
    <row r="146" ht="15">
      <c r="F146" s="30"/>
    </row>
    <row r="147" ht="15">
      <c r="F147" s="30"/>
    </row>
    <row r="148" ht="15">
      <c r="F148" s="30"/>
    </row>
    <row r="149" ht="15">
      <c r="F149" s="30"/>
    </row>
    <row r="150" ht="15">
      <c r="F150" s="30"/>
    </row>
    <row r="151" ht="15">
      <c r="F151" s="30"/>
    </row>
    <row r="152" ht="15">
      <c r="F152" s="30"/>
    </row>
    <row r="153" ht="15">
      <c r="F153" s="30"/>
    </row>
    <row r="154" ht="15">
      <c r="F154" s="30"/>
    </row>
    <row r="155" ht="15">
      <c r="F155" s="30"/>
    </row>
    <row r="156" ht="15">
      <c r="F156" s="30"/>
    </row>
    <row r="157" ht="15">
      <c r="F157" s="30"/>
    </row>
    <row r="158" ht="15">
      <c r="F158" s="30"/>
    </row>
    <row r="159" ht="15">
      <c r="F159" s="30"/>
    </row>
    <row r="160" ht="15">
      <c r="F160" s="30"/>
    </row>
    <row r="161" ht="15">
      <c r="F161" s="30"/>
    </row>
    <row r="162" ht="15">
      <c r="F162" s="30"/>
    </row>
    <row r="163" ht="15">
      <c r="F163" s="30"/>
    </row>
    <row r="164" ht="15">
      <c r="F164" s="30"/>
    </row>
    <row r="165" ht="15">
      <c r="F165" s="30"/>
    </row>
    <row r="166" ht="15">
      <c r="F166" s="30"/>
    </row>
    <row r="167" ht="15">
      <c r="F167" s="30"/>
    </row>
    <row r="168" ht="15">
      <c r="F168" s="30"/>
    </row>
    <row r="169" ht="15">
      <c r="F169" s="30"/>
    </row>
    <row r="170" ht="15">
      <c r="F170" s="30"/>
    </row>
    <row r="171" ht="15">
      <c r="F171" s="30"/>
    </row>
    <row r="172" ht="15">
      <c r="F172" s="30"/>
    </row>
    <row r="173" ht="15">
      <c r="F173" s="30"/>
    </row>
    <row r="174" ht="15">
      <c r="F174" s="30"/>
    </row>
    <row r="175" ht="15">
      <c r="F175" s="30"/>
    </row>
    <row r="176" ht="15">
      <c r="F176" s="30"/>
    </row>
    <row r="177" ht="15">
      <c r="F177" s="30"/>
    </row>
    <row r="178" ht="15">
      <c r="F178" s="30"/>
    </row>
    <row r="179" ht="15">
      <c r="F179" s="30"/>
    </row>
    <row r="180" ht="15">
      <c r="F180" s="30"/>
    </row>
    <row r="181" ht="15">
      <c r="F181" s="30"/>
    </row>
    <row r="182" ht="15">
      <c r="F182" s="30"/>
    </row>
    <row r="183" ht="15">
      <c r="F183" s="30"/>
    </row>
    <row r="184" ht="15">
      <c r="F184" s="30"/>
    </row>
    <row r="185" ht="15">
      <c r="F185" s="30"/>
    </row>
    <row r="186" ht="15">
      <c r="F186" s="30"/>
    </row>
    <row r="187" ht="15">
      <c r="F187" s="30"/>
    </row>
    <row r="188" ht="15">
      <c r="F188" s="30"/>
    </row>
    <row r="189" ht="15">
      <c r="F189" s="30"/>
    </row>
    <row r="190" ht="15">
      <c r="F190" s="30"/>
    </row>
    <row r="191" ht="15">
      <c r="F191" s="30"/>
    </row>
    <row r="192" ht="15">
      <c r="F192" s="30"/>
    </row>
    <row r="193" ht="15">
      <c r="F193" s="30"/>
    </row>
    <row r="194" ht="15">
      <c r="F194" s="30"/>
    </row>
    <row r="195" ht="15">
      <c r="F195" s="30"/>
    </row>
    <row r="196" ht="15">
      <c r="F196" s="30"/>
    </row>
    <row r="197" ht="15">
      <c r="F197" s="30"/>
    </row>
    <row r="198" ht="15">
      <c r="F198" s="30"/>
    </row>
    <row r="199" ht="15">
      <c r="F199" s="30"/>
    </row>
    <row r="200" ht="15">
      <c r="F200" s="30"/>
    </row>
    <row r="201" ht="15">
      <c r="F201" s="30"/>
    </row>
    <row r="202" ht="15">
      <c r="F202" s="30"/>
    </row>
    <row r="203" ht="15">
      <c r="F203" s="30"/>
    </row>
    <row r="204" ht="15">
      <c r="F204" s="30"/>
    </row>
    <row r="205" ht="15">
      <c r="F205" s="30"/>
    </row>
    <row r="206" ht="15">
      <c r="F206" s="30"/>
    </row>
    <row r="207" ht="15">
      <c r="F207" s="30"/>
    </row>
    <row r="208" ht="15">
      <c r="F208" s="30"/>
    </row>
    <row r="209" ht="15">
      <c r="F209" s="30"/>
    </row>
    <row r="210" ht="15">
      <c r="F210" s="30"/>
    </row>
    <row r="211" ht="15">
      <c r="F211" s="30"/>
    </row>
    <row r="212" ht="15">
      <c r="F212" s="30"/>
    </row>
    <row r="213" ht="15">
      <c r="F213" s="30"/>
    </row>
    <row r="214" ht="15">
      <c r="F214" s="30"/>
    </row>
    <row r="215" ht="15">
      <c r="F215" s="30"/>
    </row>
    <row r="216" ht="15">
      <c r="F216" s="30"/>
    </row>
    <row r="217" ht="15">
      <c r="F217" s="30"/>
    </row>
    <row r="218" ht="15">
      <c r="F218" s="30"/>
    </row>
    <row r="219" ht="15">
      <c r="F219" s="30"/>
    </row>
    <row r="220" ht="15">
      <c r="F220" s="30"/>
    </row>
    <row r="221" ht="15">
      <c r="F221" s="30"/>
    </row>
    <row r="222" ht="15">
      <c r="F222" s="30"/>
    </row>
    <row r="223" ht="15">
      <c r="F223" s="30"/>
    </row>
    <row r="224" ht="15">
      <c r="F224" s="30"/>
    </row>
    <row r="225" ht="15">
      <c r="F225" s="30"/>
    </row>
    <row r="226" ht="15">
      <c r="F226" s="30"/>
    </row>
    <row r="227" ht="15">
      <c r="F227" s="30"/>
    </row>
    <row r="228" ht="15">
      <c r="F228" s="30"/>
    </row>
    <row r="229" ht="15">
      <c r="F229" s="30"/>
    </row>
    <row r="230" ht="15">
      <c r="F230" s="30"/>
    </row>
    <row r="231" ht="15">
      <c r="F231" s="30"/>
    </row>
    <row r="232" ht="15">
      <c r="F232" s="30"/>
    </row>
    <row r="233" ht="15">
      <c r="F233" s="30"/>
    </row>
    <row r="234" ht="15">
      <c r="F234" s="30"/>
    </row>
    <row r="235" ht="15">
      <c r="F235" s="30"/>
    </row>
    <row r="236" ht="15">
      <c r="F236" s="30"/>
    </row>
    <row r="237" ht="15">
      <c r="F237" s="30"/>
    </row>
    <row r="238" ht="15">
      <c r="F238" s="30"/>
    </row>
    <row r="239" ht="15">
      <c r="F239" s="30"/>
    </row>
    <row r="240" ht="15">
      <c r="F240" s="30"/>
    </row>
    <row r="241" ht="15">
      <c r="F241" s="30"/>
    </row>
    <row r="242" ht="15">
      <c r="F242" s="30"/>
    </row>
    <row r="243" ht="15">
      <c r="F243" s="30"/>
    </row>
    <row r="244" ht="15">
      <c r="F244" s="30"/>
    </row>
    <row r="245" ht="15">
      <c r="F245" s="30"/>
    </row>
    <row r="246" ht="15">
      <c r="F246" s="30"/>
    </row>
    <row r="247" ht="15">
      <c r="F247" s="30"/>
    </row>
    <row r="248" ht="15">
      <c r="F248" s="30"/>
    </row>
    <row r="249" ht="15">
      <c r="F249" s="30"/>
    </row>
    <row r="250" ht="15">
      <c r="F250" s="30"/>
    </row>
    <row r="251" ht="15">
      <c r="F251" s="30"/>
    </row>
    <row r="252" ht="15">
      <c r="F252" s="30"/>
    </row>
    <row r="253" ht="15">
      <c r="F253" s="30"/>
    </row>
    <row r="254" ht="15">
      <c r="F254" s="30"/>
    </row>
    <row r="255" ht="15">
      <c r="F255" s="30"/>
    </row>
    <row r="256" ht="15">
      <c r="F256" s="30"/>
    </row>
    <row r="257" ht="15">
      <c r="F257" s="30"/>
    </row>
    <row r="258" ht="15">
      <c r="F258" s="30"/>
    </row>
    <row r="259" ht="15">
      <c r="F259" s="30"/>
    </row>
    <row r="260" ht="15">
      <c r="F260" s="30"/>
    </row>
    <row r="261" ht="15">
      <c r="F261" s="30"/>
    </row>
    <row r="262" ht="15">
      <c r="F262" s="30"/>
    </row>
    <row r="263" ht="15">
      <c r="F263" s="30"/>
    </row>
    <row r="264" ht="15">
      <c r="F264" s="30"/>
    </row>
    <row r="265" ht="15">
      <c r="F265" s="30"/>
    </row>
    <row r="266" ht="15">
      <c r="F266" s="30"/>
    </row>
    <row r="267" ht="15">
      <c r="F267" s="30"/>
    </row>
    <row r="268" ht="15">
      <c r="F268" s="30"/>
    </row>
    <row r="269" ht="15">
      <c r="F269" s="30"/>
    </row>
    <row r="270" ht="15">
      <c r="F270" s="30"/>
    </row>
    <row r="271" ht="15">
      <c r="F271" s="30"/>
    </row>
    <row r="272" ht="15">
      <c r="F272" s="30"/>
    </row>
    <row r="273" ht="15">
      <c r="F273" s="30"/>
    </row>
    <row r="274" ht="15">
      <c r="F274" s="30"/>
    </row>
    <row r="275" ht="15">
      <c r="F275" s="30"/>
    </row>
    <row r="276" ht="15">
      <c r="F276" s="30"/>
    </row>
    <row r="277" ht="15">
      <c r="F277" s="30"/>
    </row>
    <row r="278" ht="15">
      <c r="F278" s="30"/>
    </row>
    <row r="279" ht="15">
      <c r="F279" s="30"/>
    </row>
    <row r="280" ht="15">
      <c r="F280" s="30"/>
    </row>
    <row r="281" ht="15">
      <c r="F281" s="30"/>
    </row>
    <row r="282" ht="15">
      <c r="F282" s="30"/>
    </row>
    <row r="283" ht="15">
      <c r="F283" s="30"/>
    </row>
    <row r="284" ht="15">
      <c r="F284" s="30"/>
    </row>
    <row r="285" ht="15">
      <c r="F285" s="30"/>
    </row>
    <row r="286" ht="15">
      <c r="F286" s="30"/>
    </row>
    <row r="287" ht="15">
      <c r="F287" s="30"/>
    </row>
    <row r="288" ht="15">
      <c r="F288" s="30"/>
    </row>
    <row r="289" ht="15">
      <c r="F289" s="30"/>
    </row>
    <row r="290" ht="15">
      <c r="F290" s="30"/>
    </row>
    <row r="291" ht="15">
      <c r="F291" s="30"/>
    </row>
    <row r="292" ht="15">
      <c r="F292" s="30"/>
    </row>
    <row r="293" ht="15">
      <c r="F293" s="30"/>
    </row>
    <row r="294" ht="15">
      <c r="F294" s="30"/>
    </row>
    <row r="295" ht="15">
      <c r="F295" s="30"/>
    </row>
    <row r="296" ht="15">
      <c r="F296" s="30"/>
    </row>
    <row r="297" ht="15">
      <c r="F297" s="30"/>
    </row>
    <row r="298" ht="15">
      <c r="F298" s="30"/>
    </row>
    <row r="299" ht="15">
      <c r="F299" s="30"/>
    </row>
    <row r="300" ht="15">
      <c r="F300" s="30"/>
    </row>
    <row r="301" ht="15">
      <c r="F301" s="30"/>
    </row>
    <row r="302" ht="15">
      <c r="F302" s="30"/>
    </row>
    <row r="303" ht="15">
      <c r="F303" s="30"/>
    </row>
    <row r="304" ht="15">
      <c r="F304" s="30"/>
    </row>
    <row r="305" ht="15">
      <c r="F305" s="30"/>
    </row>
    <row r="306" ht="15">
      <c r="F306" s="30"/>
    </row>
    <row r="307" ht="15">
      <c r="F307" s="30"/>
    </row>
    <row r="308" ht="15">
      <c r="F308" s="30"/>
    </row>
    <row r="309" ht="15">
      <c r="F309" s="30"/>
    </row>
    <row r="310" ht="15">
      <c r="F310" s="30"/>
    </row>
    <row r="311" ht="15">
      <c r="F311" s="30"/>
    </row>
    <row r="312" ht="15">
      <c r="F312" s="30"/>
    </row>
    <row r="313" ht="15">
      <c r="F313" s="30"/>
    </row>
    <row r="314" ht="15">
      <c r="F314" s="30"/>
    </row>
    <row r="315" ht="15">
      <c r="F315" s="30"/>
    </row>
    <row r="316" ht="15">
      <c r="F316" s="30"/>
    </row>
    <row r="317" ht="15">
      <c r="F317" s="30"/>
    </row>
    <row r="318" ht="15">
      <c r="F318" s="30"/>
    </row>
    <row r="319" ht="15">
      <c r="F319" s="30"/>
    </row>
    <row r="320" ht="15">
      <c r="F320" s="30"/>
    </row>
  </sheetData>
  <sheetProtection/>
  <mergeCells count="10">
    <mergeCell ref="E10:F10"/>
    <mergeCell ref="A42:F42"/>
    <mergeCell ref="A9:G9"/>
    <mergeCell ref="A8:G8"/>
    <mergeCell ref="A1:F1"/>
    <mergeCell ref="A3:F3"/>
    <mergeCell ref="A4:F4"/>
    <mergeCell ref="A5:F5"/>
    <mergeCell ref="A7:G7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9.125" style="89" customWidth="1"/>
    <col min="2" max="2" width="47.625" style="89" customWidth="1"/>
    <col min="3" max="3" width="30.375" style="89" customWidth="1"/>
    <col min="4" max="16384" width="8.875" style="89" customWidth="1"/>
  </cols>
  <sheetData>
    <row r="1" spans="1:3" s="83" customFormat="1" ht="15">
      <c r="A1" s="115" t="s">
        <v>261</v>
      </c>
      <c r="B1" s="115"/>
      <c r="C1" s="115"/>
    </row>
    <row r="2" spans="1:3" s="83" customFormat="1" ht="15">
      <c r="A2" s="115" t="s">
        <v>195</v>
      </c>
      <c r="B2" s="115"/>
      <c r="C2" s="115"/>
    </row>
    <row r="3" spans="1:3" s="83" customFormat="1" ht="15">
      <c r="A3" s="115" t="s">
        <v>196</v>
      </c>
      <c r="B3" s="115"/>
      <c r="C3" s="115"/>
    </row>
    <row r="4" spans="1:3" s="83" customFormat="1" ht="15">
      <c r="A4" s="115" t="s">
        <v>197</v>
      </c>
      <c r="B4" s="115"/>
      <c r="C4" s="115"/>
    </row>
    <row r="5" spans="1:3" s="83" customFormat="1" ht="15">
      <c r="A5" s="115" t="s">
        <v>231</v>
      </c>
      <c r="B5" s="115"/>
      <c r="C5" s="115"/>
    </row>
    <row r="6" spans="1:3" s="83" customFormat="1" ht="15">
      <c r="A6" s="115" t="s">
        <v>137</v>
      </c>
      <c r="B6" s="115"/>
      <c r="C6" s="115"/>
    </row>
    <row r="7" spans="1:3" s="83" customFormat="1" ht="37.5" customHeight="1">
      <c r="A7" s="116" t="s">
        <v>162</v>
      </c>
      <c r="B7" s="116"/>
      <c r="C7" s="116"/>
    </row>
    <row r="8" spans="1:3" s="83" customFormat="1" ht="15">
      <c r="A8" s="117" t="s">
        <v>161</v>
      </c>
      <c r="B8" s="117"/>
      <c r="C8" s="117"/>
    </row>
    <row r="9" spans="1:3" s="83" customFormat="1" ht="15">
      <c r="A9" s="84"/>
      <c r="B9" s="84"/>
      <c r="C9" s="85" t="s">
        <v>138</v>
      </c>
    </row>
    <row r="10" spans="1:3" s="83" customFormat="1" ht="12" customHeight="1">
      <c r="A10" s="118" t="s">
        <v>139</v>
      </c>
      <c r="B10" s="118" t="s">
        <v>140</v>
      </c>
      <c r="C10" s="118" t="s">
        <v>1</v>
      </c>
    </row>
    <row r="11" spans="1:3" s="83" customFormat="1" ht="12" customHeight="1">
      <c r="A11" s="118"/>
      <c r="B11" s="118"/>
      <c r="C11" s="118"/>
    </row>
    <row r="12" spans="1:3" s="83" customFormat="1" ht="30.75">
      <c r="A12" s="86" t="s">
        <v>212</v>
      </c>
      <c r="B12" s="87" t="s">
        <v>194</v>
      </c>
      <c r="C12" s="1">
        <v>11235.398</v>
      </c>
    </row>
    <row r="13" spans="1:3" s="83" customFormat="1" ht="15.75">
      <c r="A13" s="119" t="s">
        <v>141</v>
      </c>
      <c r="B13" s="120"/>
      <c r="C13" s="88">
        <f>C12</f>
        <v>11235.398</v>
      </c>
    </row>
    <row r="14" s="83" customFormat="1" ht="15"/>
    <row r="15" spans="1:3" s="83" customFormat="1" ht="15">
      <c r="A15" s="114" t="s">
        <v>274</v>
      </c>
      <c r="B15" s="115"/>
      <c r="C15" s="115"/>
    </row>
    <row r="16" s="83" customFormat="1" ht="15"/>
  </sheetData>
  <sheetProtection/>
  <mergeCells count="13">
    <mergeCell ref="A1:C1"/>
    <mergeCell ref="A2:C2"/>
    <mergeCell ref="A3:C3"/>
    <mergeCell ref="A4:C4"/>
    <mergeCell ref="A5:C5"/>
    <mergeCell ref="A13:B13"/>
    <mergeCell ref="A15:C15"/>
    <mergeCell ref="A6:C6"/>
    <mergeCell ref="A7:C7"/>
    <mergeCell ref="A8:C8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2016-12-29T10:18:06Z</cp:lastPrinted>
  <dcterms:created xsi:type="dcterms:W3CDTF">2003-10-27T11:59:24Z</dcterms:created>
  <dcterms:modified xsi:type="dcterms:W3CDTF">2016-12-29T10:22:05Z</dcterms:modified>
  <cp:category/>
  <cp:version/>
  <cp:contentType/>
  <cp:contentStatus/>
</cp:coreProperties>
</file>