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"/>
    </mc:Choice>
  </mc:AlternateContent>
  <xr:revisionPtr revIDLastSave="0" documentId="13_ncr:1_{E999C6A2-4FF6-47B2-BD25-88926559ECC7}" xr6:coauthVersionLast="45" xr6:coauthVersionMax="45" xr10:uidLastSave="{00000000-0000-0000-0000-000000000000}"/>
  <bookViews>
    <workbookView xWindow="3120" yWindow="1170" windowWidth="19725" windowHeight="144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1" l="1"/>
  <c r="D45" i="1"/>
  <c r="E45" i="1"/>
  <c r="F45" i="1"/>
  <c r="C45" i="1"/>
  <c r="G9" i="1" l="1"/>
  <c r="G10" i="1"/>
  <c r="H38" i="1"/>
  <c r="D40" i="1"/>
  <c r="E40" i="1"/>
  <c r="F40" i="1"/>
  <c r="C40" i="1"/>
  <c r="G6" i="1" l="1"/>
  <c r="D42" i="1"/>
  <c r="C42" i="1"/>
  <c r="D36" i="1"/>
  <c r="C36" i="1"/>
  <c r="D34" i="1"/>
  <c r="C34" i="1"/>
  <c r="D28" i="1"/>
  <c r="C28" i="1"/>
  <c r="D26" i="1"/>
  <c r="C26" i="1"/>
  <c r="D21" i="1"/>
  <c r="C21" i="1"/>
  <c r="D16" i="1"/>
  <c r="C16" i="1"/>
  <c r="D14" i="1"/>
  <c r="C14" i="1"/>
  <c r="D12" i="1"/>
  <c r="C12" i="1"/>
  <c r="D5" i="1"/>
  <c r="C5" i="1"/>
  <c r="G17" i="1" l="1"/>
  <c r="G18" i="1"/>
  <c r="E14" i="1" l="1"/>
  <c r="H31" i="1" l="1"/>
  <c r="H32" i="1"/>
  <c r="H25" i="1"/>
  <c r="H29" i="1"/>
  <c r="E5" i="1"/>
  <c r="H27" i="1"/>
  <c r="E21" i="1"/>
  <c r="E42" i="1"/>
  <c r="E36" i="1"/>
  <c r="E34" i="1"/>
  <c r="E28" i="1"/>
  <c r="E26" i="1"/>
  <c r="E16" i="1"/>
  <c r="E12" i="1"/>
  <c r="G27" i="1" l="1"/>
  <c r="F26" i="1"/>
  <c r="G26" i="1" l="1"/>
  <c r="H26" i="1"/>
  <c r="G44" i="1"/>
  <c r="H43" i="1"/>
  <c r="G43" i="1"/>
  <c r="H41" i="1"/>
  <c r="H40" i="1" s="1"/>
  <c r="G41" i="1"/>
  <c r="G40" i="1" s="1"/>
  <c r="H39" i="1"/>
  <c r="G39" i="1"/>
  <c r="G38" i="1"/>
  <c r="H37" i="1"/>
  <c r="G37" i="1"/>
  <c r="H35" i="1"/>
  <c r="G35" i="1"/>
  <c r="H33" i="1"/>
  <c r="G33" i="1"/>
  <c r="G32" i="1"/>
  <c r="G31" i="1"/>
  <c r="H30" i="1"/>
  <c r="G30" i="1"/>
  <c r="G29" i="1"/>
  <c r="G25" i="1"/>
  <c r="H24" i="1"/>
  <c r="G24" i="1"/>
  <c r="H23" i="1"/>
  <c r="G23" i="1"/>
  <c r="H22" i="1"/>
  <c r="G22" i="1"/>
  <c r="H20" i="1"/>
  <c r="G20" i="1"/>
  <c r="H19" i="1"/>
  <c r="G19" i="1"/>
  <c r="H17" i="1"/>
  <c r="H15" i="1"/>
  <c r="G15" i="1"/>
  <c r="H13" i="1"/>
  <c r="G13" i="1"/>
  <c r="H11" i="1"/>
  <c r="G11" i="1"/>
  <c r="H8" i="1"/>
  <c r="G8" i="1"/>
  <c r="H7" i="1"/>
  <c r="G7" i="1"/>
  <c r="H6" i="1"/>
  <c r="F42" i="1" l="1"/>
  <c r="H42" i="1" s="1"/>
  <c r="F36" i="1"/>
  <c r="H36" i="1" s="1"/>
  <c r="F34" i="1"/>
  <c r="H34" i="1" s="1"/>
  <c r="F28" i="1"/>
  <c r="H28" i="1" s="1"/>
  <c r="F21" i="1"/>
  <c r="H21" i="1" s="1"/>
  <c r="F16" i="1"/>
  <c r="H16" i="1" s="1"/>
  <c r="F14" i="1"/>
  <c r="H14" i="1" s="1"/>
  <c r="F12" i="1"/>
  <c r="H12" i="1" s="1"/>
  <c r="F5" i="1"/>
  <c r="H5" i="1" s="1"/>
  <c r="H45" i="1" l="1"/>
  <c r="G42" i="1"/>
  <c r="G36" i="1"/>
  <c r="G34" i="1"/>
  <c r="G28" i="1"/>
  <c r="G21" i="1"/>
  <c r="G16" i="1"/>
  <c r="G14" i="1"/>
  <c r="G12" i="1"/>
  <c r="G5" i="1"/>
</calcChain>
</file>

<file path=xl/sharedStrings.xml><?xml version="1.0" encoding="utf-8"?>
<sst xmlns="http://schemas.openxmlformats.org/spreadsheetml/2006/main" count="92" uniqueCount="91">
  <si>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</si>
  <si>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</si>
  <si>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</si>
  <si>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</si>
  <si>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</si>
  <si>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</si>
  <si>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</si>
  <si>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</si>
  <si>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</si>
  <si>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</si>
  <si>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</si>
  <si>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</si>
  <si>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</si>
  <si>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</si>
  <si>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</si>
  <si>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</si>
  <si>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</si>
  <si>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</si>
  <si>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</si>
  <si>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</si>
  <si>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</si>
  <si>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</si>
  <si>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</si>
  <si>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</si>
  <si>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</si>
  <si>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</si>
  <si>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</si>
  <si>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</si>
  <si>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</si>
  <si>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</si>
  <si>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</si>
  <si>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</si>
  <si>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</si>
  <si>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</si>
  <si>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</si>
  <si>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</si>
  <si>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</si>
  <si>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</si>
  <si>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</si>
  <si>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</si>
  <si>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</si>
  <si>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</si>
  <si>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</si>
  <si>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</si>
  <si>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</si>
  <si>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</si>
  <si>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</si>
  <si>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</si>
  <si>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</si>
  <si>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</si>
  <si>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</si>
  <si>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</si>
  <si>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</si>
  <si>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</si>
  <si>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</si>
  <si>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</si>
  <si>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</si>
  <si>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</si>
  <si>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</si>
  <si>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</si>
  <si>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</si>
  <si>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</si>
  <si>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</si>
  <si>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</si>
  <si>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</si>
  <si>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</si>
  <si>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</si>
  <si>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</si>
  <si>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</si>
  <si>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</si>
  <si>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</si>
  <si>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</si>
  <si>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</si>
  <si>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</si>
  <si>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</si>
  <si>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</si>
  <si>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</si>
  <si>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</si>
  <si>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</si>
  <si>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</si>
  <si>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</si>
  <si>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</si>
  <si>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</si>
  <si>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</si>
  <si>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</si>
  <si>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2021 год</t>
  </si>
  <si>
    <t>Исполнено за 1 квартал 2021 года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</si>
  <si>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1 квартал 2022 года в сравнении с  аналогичным периодом 2021 года</t>
  </si>
  <si>
    <t>Уточненный план  на  2022 год</t>
  </si>
  <si>
    <t>% испол-я уточненного плана за 2022 год</t>
  </si>
  <si>
    <t>Темп прироста к пршлому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</si>
</sst>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5"/>
  <sheetViews>
    <sheetView tabSelected="1" topLeftCell="A25" zoomScale="130" zoomScaleNormal="130" workbookViewId="0">
      <selection activeCell="C49" sqref="C49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4.33203125" style="10" bestFit="1" customWidth="1"/>
    <col min="6" max="6" width="16" style="10" customWidth="1"/>
    <col min="7" max="7" width="13.5" style="5" bestFit="1" customWidth="1"/>
    <col min="8" max="8" width="13" style="3" customWidth="1"/>
    <col min="9" max="9" width="12.1640625" style="3" bestFit="1" customWidth="1"/>
    <col min="10" max="16384" width="9.33203125" style="3"/>
  </cols>
  <sheetData>
    <row r="1" spans="1:8" x14ac:dyDescent="0.2">
      <c r="A1" s="22" t="s">
        <v>0</v>
      </c>
      <c r="B1" s="22"/>
      <c r="C1" s="22"/>
      <c r="D1" s="22"/>
      <c r="E1" s="22"/>
      <c r="F1" s="22"/>
      <c r="G1" s="22"/>
    </row>
    <row r="2" spans="1:8" ht="37.5" customHeight="1" x14ac:dyDescent="0.2">
      <c r="A2" s="22" t="s">
        <v>87</v>
      </c>
      <c r="B2" s="22"/>
      <c r="C2" s="22"/>
      <c r="D2" s="22"/>
      <c r="E2" s="22"/>
      <c r="F2" s="22"/>
      <c r="G2" s="22"/>
    </row>
    <row r="3" spans="1:8" x14ac:dyDescent="0.2">
      <c r="A3" s="4" t="s">
        <v>1</v>
      </c>
    </row>
    <row r="4" spans="1:8" ht="51" x14ac:dyDescent="0.2">
      <c r="A4" s="6" t="s">
        <v>2</v>
      </c>
      <c r="B4" s="7" t="s">
        <v>3</v>
      </c>
      <c r="C4" s="2" t="s">
        <v>85</v>
      </c>
      <c r="D4" s="2" t="s">
        <v>86</v>
      </c>
      <c r="E4" s="11" t="s">
        <v>88</v>
      </c>
      <c r="F4" s="11" t="s">
        <v>86</v>
      </c>
      <c r="G4" s="12" t="s">
        <v>89</v>
      </c>
      <c r="H4" s="13" t="s">
        <v>90</v>
      </c>
    </row>
    <row r="5" spans="1:8" ht="15" x14ac:dyDescent="0.25">
      <c r="A5" s="8" t="s">
        <v>4</v>
      </c>
      <c r="B5" s="20" t="s">
        <v>5</v>
      </c>
      <c r="C5" s="14">
        <f>SUM(C6:C11)</f>
        <v>208078.37999999998</v>
      </c>
      <c r="D5" s="14">
        <f>SUM(D6:D11)</f>
        <v>31399.35</v>
      </c>
      <c r="E5" s="14">
        <f>SUM(E6:E11)</f>
        <v>206711.45165</v>
      </c>
      <c r="F5" s="14">
        <f>SUM(F6:F11)</f>
        <v>26942.64731</v>
      </c>
      <c r="G5" s="15">
        <f>F5/E5*100</f>
        <v>13.033940352573591</v>
      </c>
      <c r="H5" s="16">
        <f>F5/D5*100</f>
        <v>85.806385514349827</v>
      </c>
    </row>
    <row r="6" spans="1:8" ht="45" x14ac:dyDescent="0.25">
      <c r="A6" s="7" t="s">
        <v>76</v>
      </c>
      <c r="B6" s="20" t="s">
        <v>75</v>
      </c>
      <c r="C6" s="17">
        <v>17223</v>
      </c>
      <c r="D6" s="17">
        <v>2870.49</v>
      </c>
      <c r="E6" s="17">
        <v>17184</v>
      </c>
      <c r="F6" s="17">
        <v>2242.7273799999998</v>
      </c>
      <c r="G6" s="15">
        <f>F6/E6*100</f>
        <v>13.051253375232774</v>
      </c>
      <c r="H6" s="16">
        <f>F6/D6*100</f>
        <v>78.130471800981709</v>
      </c>
    </row>
    <row r="7" spans="1:8" ht="60" x14ac:dyDescent="0.25">
      <c r="A7" s="7" t="s">
        <v>6</v>
      </c>
      <c r="B7" s="20" t="s">
        <v>7</v>
      </c>
      <c r="C7" s="17">
        <v>4548</v>
      </c>
      <c r="D7" s="17">
        <v>874.64</v>
      </c>
      <c r="E7" s="17">
        <v>4627</v>
      </c>
      <c r="F7" s="17">
        <v>498.24691999999999</v>
      </c>
      <c r="G7" s="15">
        <f>F7/E7*100</f>
        <v>10.768249837907931</v>
      </c>
      <c r="H7" s="16">
        <f>F7/D7*100</f>
        <v>56.965942559224366</v>
      </c>
    </row>
    <row r="8" spans="1:8" ht="60" x14ac:dyDescent="0.25">
      <c r="A8" s="7" t="s">
        <v>8</v>
      </c>
      <c r="B8" s="20" t="s">
        <v>9</v>
      </c>
      <c r="C8" s="17">
        <v>149680.18</v>
      </c>
      <c r="D8" s="17">
        <v>23473.67</v>
      </c>
      <c r="E8" s="17">
        <v>150748.88832999999</v>
      </c>
      <c r="F8" s="17">
        <v>19392.78731</v>
      </c>
      <c r="G8" s="15">
        <f>F8/E8*100</f>
        <v>12.864298718772515</v>
      </c>
      <c r="H8" s="16">
        <f>F8/D8*100</f>
        <v>82.615063217639175</v>
      </c>
    </row>
    <row r="9" spans="1:8" ht="15" x14ac:dyDescent="0.25">
      <c r="A9" s="7" t="s">
        <v>83</v>
      </c>
      <c r="B9" s="20" t="s">
        <v>84</v>
      </c>
      <c r="C9" s="17">
        <v>44.8</v>
      </c>
      <c r="D9" s="17"/>
      <c r="E9" s="17">
        <v>377.7</v>
      </c>
      <c r="F9" s="17"/>
      <c r="G9" s="15">
        <f t="shared" ref="G9:G10" si="0">F9/E9*100</f>
        <v>0</v>
      </c>
      <c r="H9" s="16">
        <v>0</v>
      </c>
    </row>
    <row r="10" spans="1:8" ht="15" x14ac:dyDescent="0.25">
      <c r="A10" s="7" t="s">
        <v>10</v>
      </c>
      <c r="B10" s="20" t="s">
        <v>11</v>
      </c>
      <c r="C10" s="17">
        <v>800</v>
      </c>
      <c r="D10" s="17"/>
      <c r="E10" s="17">
        <v>1000</v>
      </c>
      <c r="F10" s="17"/>
      <c r="G10" s="15">
        <f t="shared" si="0"/>
        <v>0</v>
      </c>
      <c r="H10" s="16">
        <v>0</v>
      </c>
    </row>
    <row r="11" spans="1:8" ht="15" x14ac:dyDescent="0.25">
      <c r="A11" s="7" t="s">
        <v>12</v>
      </c>
      <c r="B11" s="20" t="s">
        <v>13</v>
      </c>
      <c r="C11" s="17">
        <v>35782.400000000001</v>
      </c>
      <c r="D11" s="17">
        <v>4180.55</v>
      </c>
      <c r="E11" s="17">
        <v>32773.863319999997</v>
      </c>
      <c r="F11" s="17">
        <v>4808.8856999999998</v>
      </c>
      <c r="G11" s="15">
        <f t="shared" ref="G11:G16" si="1">F11/E11*100</f>
        <v>14.672929013728492</v>
      </c>
      <c r="H11" s="16">
        <f t="shared" ref="H11:H17" si="2">F11/D11*100</f>
        <v>115.02997691691283</v>
      </c>
    </row>
    <row r="12" spans="1:8" ht="15" x14ac:dyDescent="0.25">
      <c r="A12" s="8" t="s">
        <v>14</v>
      </c>
      <c r="B12" s="20" t="s">
        <v>15</v>
      </c>
      <c r="C12" s="14">
        <f>C13</f>
        <v>2265.1</v>
      </c>
      <c r="D12" s="14">
        <f>D13</f>
        <v>271.35000000000002</v>
      </c>
      <c r="E12" s="14">
        <f>E13</f>
        <v>2324.6999999999998</v>
      </c>
      <c r="F12" s="14">
        <f>F13</f>
        <v>354.15755000000001</v>
      </c>
      <c r="G12" s="15">
        <f t="shared" si="1"/>
        <v>15.234548543898137</v>
      </c>
      <c r="H12" s="16">
        <f t="shared" si="2"/>
        <v>130.5168785701124</v>
      </c>
    </row>
    <row r="13" spans="1:8" ht="15" x14ac:dyDescent="0.25">
      <c r="A13" s="7" t="s">
        <v>16</v>
      </c>
      <c r="B13" s="20" t="s">
        <v>17</v>
      </c>
      <c r="C13" s="17">
        <v>2265.1</v>
      </c>
      <c r="D13" s="17">
        <v>271.35000000000002</v>
      </c>
      <c r="E13" s="17">
        <v>2324.6999999999998</v>
      </c>
      <c r="F13" s="17">
        <v>354.15755000000001</v>
      </c>
      <c r="G13" s="15">
        <f t="shared" si="1"/>
        <v>15.234548543898137</v>
      </c>
      <c r="H13" s="16">
        <f t="shared" si="2"/>
        <v>130.5168785701124</v>
      </c>
    </row>
    <row r="14" spans="1:8" ht="42.75" x14ac:dyDescent="0.25">
      <c r="A14" s="8" t="s">
        <v>18</v>
      </c>
      <c r="B14" s="20" t="s">
        <v>19</v>
      </c>
      <c r="C14" s="14">
        <f>SUM(C15:C15)</f>
        <v>22286.22</v>
      </c>
      <c r="D14" s="14">
        <f>SUM(D15:D15)</f>
        <v>3705.88</v>
      </c>
      <c r="E14" s="14">
        <f>SUM(E15:E15)</f>
        <v>27215.58886</v>
      </c>
      <c r="F14" s="14">
        <f>SUM(F15:F15)</f>
        <v>5619.6701999999996</v>
      </c>
      <c r="G14" s="15">
        <f t="shared" si="1"/>
        <v>20.648718015649798</v>
      </c>
      <c r="H14" s="16">
        <f t="shared" si="2"/>
        <v>151.6419905663432</v>
      </c>
    </row>
    <row r="15" spans="1:8" ht="15" x14ac:dyDescent="0.25">
      <c r="A15" s="7" t="s">
        <v>77</v>
      </c>
      <c r="B15" s="20" t="s">
        <v>78</v>
      </c>
      <c r="C15" s="17">
        <v>22286.22</v>
      </c>
      <c r="D15" s="17">
        <v>3705.88</v>
      </c>
      <c r="E15" s="17">
        <v>27215.58886</v>
      </c>
      <c r="F15" s="17">
        <v>5619.6701999999996</v>
      </c>
      <c r="G15" s="15">
        <f t="shared" si="1"/>
        <v>20.648718015649798</v>
      </c>
      <c r="H15" s="16">
        <f t="shared" si="2"/>
        <v>151.6419905663432</v>
      </c>
    </row>
    <row r="16" spans="1:8" ht="15" x14ac:dyDescent="0.25">
      <c r="A16" s="8" t="s">
        <v>20</v>
      </c>
      <c r="B16" s="20" t="s">
        <v>21</v>
      </c>
      <c r="C16" s="14">
        <f>SUM(C17:C20)</f>
        <v>263102.96000000002</v>
      </c>
      <c r="D16" s="14">
        <f>SUM(D17:D20)</f>
        <v>17038.87</v>
      </c>
      <c r="E16" s="14">
        <f>SUM(E17:E20)</f>
        <v>243474.17398999998</v>
      </c>
      <c r="F16" s="14">
        <f>SUM(F17:F20)</f>
        <v>23336.966339999999</v>
      </c>
      <c r="G16" s="15">
        <f t="shared" si="1"/>
        <v>9.5849863488841738</v>
      </c>
      <c r="H16" s="16">
        <f t="shared" si="2"/>
        <v>136.96311046448503</v>
      </c>
    </row>
    <row r="17" spans="1:8" ht="15" x14ac:dyDescent="0.25">
      <c r="A17" s="7" t="s">
        <v>22</v>
      </c>
      <c r="B17" s="20" t="s">
        <v>23</v>
      </c>
      <c r="C17" s="17">
        <v>8699.2999999999993</v>
      </c>
      <c r="D17" s="17">
        <v>713.5</v>
      </c>
      <c r="E17" s="17">
        <v>8755.2999999999993</v>
      </c>
      <c r="F17" s="17">
        <v>1563.2380000000001</v>
      </c>
      <c r="G17" s="15">
        <f t="shared" ref="G17:G31" si="3">F17/E17*100</f>
        <v>17.854762258289266</v>
      </c>
      <c r="H17" s="16">
        <f t="shared" si="2"/>
        <v>219.09432375613176</v>
      </c>
    </row>
    <row r="18" spans="1:8" ht="15" x14ac:dyDescent="0.25">
      <c r="A18" s="7" t="s">
        <v>24</v>
      </c>
      <c r="B18" s="20" t="s">
        <v>25</v>
      </c>
      <c r="C18" s="17">
        <v>5700</v>
      </c>
      <c r="D18" s="17"/>
      <c r="E18" s="17">
        <v>22350</v>
      </c>
      <c r="F18" s="17">
        <v>3333.8174600000002</v>
      </c>
      <c r="G18" s="15">
        <f t="shared" si="3"/>
        <v>14.916409217002238</v>
      </c>
      <c r="H18" s="16"/>
    </row>
    <row r="19" spans="1:8" ht="15" x14ac:dyDescent="0.25">
      <c r="A19" s="7" t="s">
        <v>26</v>
      </c>
      <c r="B19" s="20" t="s">
        <v>27</v>
      </c>
      <c r="C19" s="17">
        <v>225011.51</v>
      </c>
      <c r="D19" s="17">
        <v>15057.4</v>
      </c>
      <c r="E19" s="17">
        <v>195674.791</v>
      </c>
      <c r="F19" s="17">
        <v>16492.410879999999</v>
      </c>
      <c r="G19" s="15">
        <f t="shared" si="3"/>
        <v>8.4284801305856512</v>
      </c>
      <c r="H19" s="16">
        <f t="shared" ref="H19:H31" si="4">F19/D19*100</f>
        <v>109.53027003333908</v>
      </c>
    </row>
    <row r="20" spans="1:8" ht="30" x14ac:dyDescent="0.25">
      <c r="A20" s="7" t="s">
        <v>28</v>
      </c>
      <c r="B20" s="20" t="s">
        <v>29</v>
      </c>
      <c r="C20" s="17">
        <v>23692.15</v>
      </c>
      <c r="D20" s="17">
        <v>1267.97</v>
      </c>
      <c r="E20" s="17">
        <v>16694.082989999999</v>
      </c>
      <c r="F20" s="17">
        <v>1947.5</v>
      </c>
      <c r="G20" s="15">
        <f t="shared" si="3"/>
        <v>11.665809982893826</v>
      </c>
      <c r="H20" s="16">
        <f t="shared" si="4"/>
        <v>153.59196195493584</v>
      </c>
    </row>
    <row r="21" spans="1:8" ht="28.5" x14ac:dyDescent="0.25">
      <c r="A21" s="8" t="s">
        <v>30</v>
      </c>
      <c r="B21" s="20" t="s">
        <v>31</v>
      </c>
      <c r="C21" s="14">
        <f>SUM(C22:C25)</f>
        <v>327211.39</v>
      </c>
      <c r="D21" s="14">
        <f>SUM(D22:D25)</f>
        <v>26614.3</v>
      </c>
      <c r="E21" s="14">
        <f>SUM(E22:E25)</f>
        <v>203537.58417000002</v>
      </c>
      <c r="F21" s="14">
        <f>SUM(F22:F25)</f>
        <v>18618.200639999999</v>
      </c>
      <c r="G21" s="15">
        <f t="shared" si="3"/>
        <v>9.1473035390110464</v>
      </c>
      <c r="H21" s="16">
        <f t="shared" si="4"/>
        <v>69.9556277640216</v>
      </c>
    </row>
    <row r="22" spans="1:8" ht="15" x14ac:dyDescent="0.25">
      <c r="A22" s="7" t="s">
        <v>32</v>
      </c>
      <c r="B22" s="20" t="s">
        <v>33</v>
      </c>
      <c r="C22" s="17">
        <v>9754.4500000000007</v>
      </c>
      <c r="D22" s="17">
        <v>391.7</v>
      </c>
      <c r="E22" s="17">
        <v>11188.424440000001</v>
      </c>
      <c r="F22" s="17">
        <v>594.12440000000004</v>
      </c>
      <c r="G22" s="15">
        <f t="shared" si="3"/>
        <v>5.3101703746233637</v>
      </c>
      <c r="H22" s="16">
        <f t="shared" si="4"/>
        <v>151.67842736788359</v>
      </c>
    </row>
    <row r="23" spans="1:8" ht="15" x14ac:dyDescent="0.25">
      <c r="A23" s="7" t="s">
        <v>34</v>
      </c>
      <c r="B23" s="20" t="s">
        <v>35</v>
      </c>
      <c r="C23" s="17">
        <v>53859.28</v>
      </c>
      <c r="D23" s="17">
        <v>8654.16</v>
      </c>
      <c r="E23" s="17">
        <v>23387.721979999998</v>
      </c>
      <c r="F23" s="17">
        <v>654.35587999999996</v>
      </c>
      <c r="G23" s="15">
        <f t="shared" si="3"/>
        <v>2.7978606918603366</v>
      </c>
      <c r="H23" s="16">
        <f t="shared" si="4"/>
        <v>7.5611715059578284</v>
      </c>
    </row>
    <row r="24" spans="1:8" ht="15" x14ac:dyDescent="0.25">
      <c r="A24" s="7" t="s">
        <v>36</v>
      </c>
      <c r="B24" s="20" t="s">
        <v>37</v>
      </c>
      <c r="C24" s="17">
        <v>258488.66</v>
      </c>
      <c r="D24" s="17">
        <v>16666.189999999999</v>
      </c>
      <c r="E24" s="17">
        <v>144689.43775000001</v>
      </c>
      <c r="F24" s="17">
        <v>12111.190360000001</v>
      </c>
      <c r="G24" s="15">
        <f t="shared" si="3"/>
        <v>8.3704730271508705</v>
      </c>
      <c r="H24" s="16">
        <f t="shared" si="4"/>
        <v>72.669220499706299</v>
      </c>
    </row>
    <row r="25" spans="1:8" ht="30" x14ac:dyDescent="0.25">
      <c r="A25" s="7" t="s">
        <v>38</v>
      </c>
      <c r="B25" s="20" t="s">
        <v>39</v>
      </c>
      <c r="C25" s="17">
        <v>5109</v>
      </c>
      <c r="D25" s="17">
        <v>902.25</v>
      </c>
      <c r="E25" s="17">
        <v>24272</v>
      </c>
      <c r="F25" s="17">
        <v>5258.53</v>
      </c>
      <c r="G25" s="15">
        <f t="shared" si="3"/>
        <v>21.665004943968359</v>
      </c>
      <c r="H25" s="16">
        <f t="shared" si="4"/>
        <v>582.824050983652</v>
      </c>
    </row>
    <row r="26" spans="1:8" s="9" customFormat="1" ht="14.25" x14ac:dyDescent="0.2">
      <c r="A26" s="8" t="s">
        <v>79</v>
      </c>
      <c r="B26" s="21" t="s">
        <v>81</v>
      </c>
      <c r="C26" s="18">
        <f>C27</f>
        <v>12976.5</v>
      </c>
      <c r="D26" s="18">
        <f>D27</f>
        <v>309.61</v>
      </c>
      <c r="E26" s="18">
        <f>E27</f>
        <v>8300</v>
      </c>
      <c r="F26" s="18">
        <f>F27</f>
        <v>432.86900000000003</v>
      </c>
      <c r="G26" s="15">
        <f t="shared" si="3"/>
        <v>5.2152891566265058</v>
      </c>
      <c r="H26" s="16">
        <f t="shared" si="4"/>
        <v>139.81105261457964</v>
      </c>
    </row>
    <row r="27" spans="1:8" ht="15" x14ac:dyDescent="0.25">
      <c r="A27" s="7" t="s">
        <v>80</v>
      </c>
      <c r="B27" s="20" t="s">
        <v>82</v>
      </c>
      <c r="C27" s="17">
        <v>12976.5</v>
      </c>
      <c r="D27" s="17">
        <v>309.61</v>
      </c>
      <c r="E27" s="17">
        <v>8300</v>
      </c>
      <c r="F27" s="17">
        <v>432.86900000000003</v>
      </c>
      <c r="G27" s="15">
        <f t="shared" si="3"/>
        <v>5.2152891566265058</v>
      </c>
      <c r="H27" s="16">
        <f t="shared" si="4"/>
        <v>139.81105261457964</v>
      </c>
    </row>
    <row r="28" spans="1:8" ht="15" x14ac:dyDescent="0.25">
      <c r="A28" s="8" t="s">
        <v>40</v>
      </c>
      <c r="B28" s="20" t="s">
        <v>41</v>
      </c>
      <c r="C28" s="14">
        <f>SUM(C29:C33)</f>
        <v>1270340.01</v>
      </c>
      <c r="D28" s="14">
        <f>SUM(D29:D33)</f>
        <v>322791.43999999994</v>
      </c>
      <c r="E28" s="14">
        <f>SUM(E29:E33)</f>
        <v>1353185.9524000001</v>
      </c>
      <c r="F28" s="14">
        <f>SUM(F29:F33)</f>
        <v>351226.72206999996</v>
      </c>
      <c r="G28" s="15">
        <f t="shared" si="3"/>
        <v>25.955540068019996</v>
      </c>
      <c r="H28" s="16">
        <f t="shared" si="4"/>
        <v>108.80918095907377</v>
      </c>
    </row>
    <row r="29" spans="1:8" ht="15" x14ac:dyDescent="0.25">
      <c r="A29" s="7" t="s">
        <v>42</v>
      </c>
      <c r="B29" s="20" t="s">
        <v>43</v>
      </c>
      <c r="C29" s="17">
        <v>410103.98</v>
      </c>
      <c r="D29" s="17">
        <v>107680.7</v>
      </c>
      <c r="E29" s="17">
        <v>428876.66</v>
      </c>
      <c r="F29" s="17">
        <v>116674.54298</v>
      </c>
      <c r="G29" s="15">
        <f t="shared" si="3"/>
        <v>27.204684670879502</v>
      </c>
      <c r="H29" s="16">
        <f t="shared" si="4"/>
        <v>108.35232588569725</v>
      </c>
    </row>
    <row r="30" spans="1:8" ht="15" x14ac:dyDescent="0.25">
      <c r="A30" s="7" t="s">
        <v>44</v>
      </c>
      <c r="B30" s="20" t="s">
        <v>45</v>
      </c>
      <c r="C30" s="17">
        <v>678387.13</v>
      </c>
      <c r="D30" s="17">
        <v>175460.73</v>
      </c>
      <c r="E30" s="17">
        <v>706286.96943000006</v>
      </c>
      <c r="F30" s="17">
        <v>183957.04947999999</v>
      </c>
      <c r="G30" s="15">
        <f t="shared" si="3"/>
        <v>26.04565246736184</v>
      </c>
      <c r="H30" s="16">
        <f t="shared" si="4"/>
        <v>104.84229119530049</v>
      </c>
    </row>
    <row r="31" spans="1:8" ht="15.75" x14ac:dyDescent="0.25">
      <c r="A31" s="1" t="s">
        <v>46</v>
      </c>
      <c r="B31" s="20" t="s">
        <v>47</v>
      </c>
      <c r="C31" s="17">
        <v>106616.8</v>
      </c>
      <c r="D31" s="17">
        <v>30571.54</v>
      </c>
      <c r="E31" s="17">
        <v>142722.22297</v>
      </c>
      <c r="F31" s="17">
        <v>40212.397380000002</v>
      </c>
      <c r="G31" s="15">
        <f t="shared" si="3"/>
        <v>28.175288012752286</v>
      </c>
      <c r="H31" s="16">
        <f t="shared" si="4"/>
        <v>131.5353998522809</v>
      </c>
    </row>
    <row r="32" spans="1:8" ht="15" x14ac:dyDescent="0.25">
      <c r="A32" s="7" t="s">
        <v>48</v>
      </c>
      <c r="B32" s="20" t="s">
        <v>49</v>
      </c>
      <c r="C32" s="17">
        <v>34849.1</v>
      </c>
      <c r="D32" s="17">
        <v>3284.75</v>
      </c>
      <c r="E32" s="17">
        <v>34021.1</v>
      </c>
      <c r="F32" s="17">
        <v>3445.1763999999998</v>
      </c>
      <c r="G32" s="15">
        <f>F32/E32*100</f>
        <v>10.126587323749085</v>
      </c>
      <c r="H32" s="16">
        <f t="shared" ref="H32:H39" si="5">F32/D32*100</f>
        <v>104.88397594946342</v>
      </c>
    </row>
    <row r="33" spans="1:8" ht="15" x14ac:dyDescent="0.25">
      <c r="A33" s="7" t="s">
        <v>50</v>
      </c>
      <c r="B33" s="20" t="s">
        <v>51</v>
      </c>
      <c r="C33" s="17">
        <v>40383</v>
      </c>
      <c r="D33" s="17">
        <v>5793.72</v>
      </c>
      <c r="E33" s="17">
        <v>41279</v>
      </c>
      <c r="F33" s="17">
        <v>6937.5558300000002</v>
      </c>
      <c r="G33" s="15">
        <f>F33/E33*100</f>
        <v>16.806501683664816</v>
      </c>
      <c r="H33" s="16">
        <f t="shared" si="5"/>
        <v>119.74268397506265</v>
      </c>
    </row>
    <row r="34" spans="1:8" ht="15" x14ac:dyDescent="0.25">
      <c r="A34" s="8" t="s">
        <v>52</v>
      </c>
      <c r="B34" s="20" t="s">
        <v>53</v>
      </c>
      <c r="C34" s="14">
        <f>SUM(C35:C35)</f>
        <v>129563.2</v>
      </c>
      <c r="D34" s="14">
        <f>SUM(D35:D35)</f>
        <v>29125.360000000001</v>
      </c>
      <c r="E34" s="14">
        <f>SUM(E35:E35)</f>
        <v>138680.00998999999</v>
      </c>
      <c r="F34" s="14">
        <f>SUM(F35:F35)</f>
        <v>33875.347000000002</v>
      </c>
      <c r="G34" s="15">
        <f>F34/E34*100</f>
        <v>24.426986270366367</v>
      </c>
      <c r="H34" s="16">
        <f t="shared" si="5"/>
        <v>116.30876665558812</v>
      </c>
    </row>
    <row r="35" spans="1:8" ht="15" x14ac:dyDescent="0.25">
      <c r="A35" s="7" t="s">
        <v>54</v>
      </c>
      <c r="B35" s="20" t="s">
        <v>55</v>
      </c>
      <c r="C35" s="17">
        <v>129563.2</v>
      </c>
      <c r="D35" s="17">
        <v>29125.360000000001</v>
      </c>
      <c r="E35" s="17">
        <v>138680.00998999999</v>
      </c>
      <c r="F35" s="17">
        <v>33875.347000000002</v>
      </c>
      <c r="G35" s="15">
        <f>F35/E35*100</f>
        <v>24.426986270366367</v>
      </c>
      <c r="H35" s="16">
        <f t="shared" si="5"/>
        <v>116.30876665558812</v>
      </c>
    </row>
    <row r="36" spans="1:8" ht="15" x14ac:dyDescent="0.25">
      <c r="A36" s="8" t="s">
        <v>56</v>
      </c>
      <c r="B36" s="20" t="s">
        <v>57</v>
      </c>
      <c r="C36" s="14">
        <f>SUM(C37:C39)</f>
        <v>123739.34</v>
      </c>
      <c r="D36" s="14">
        <f>SUM(D37:D39)</f>
        <v>17565.28</v>
      </c>
      <c r="E36" s="14">
        <f>SUM(E37:E39)</f>
        <v>134794.47719000001</v>
      </c>
      <c r="F36" s="14">
        <f>SUM(F37:F39)</f>
        <v>20523.244050000001</v>
      </c>
      <c r="G36" s="15">
        <f t="shared" ref="G36:G41" si="6">F36/E36*100</f>
        <v>15.225582292271064</v>
      </c>
      <c r="H36" s="16">
        <f t="shared" si="5"/>
        <v>116.83983432088758</v>
      </c>
    </row>
    <row r="37" spans="1:8" ht="15" x14ac:dyDescent="0.25">
      <c r="A37" s="7" t="s">
        <v>58</v>
      </c>
      <c r="B37" s="20" t="s">
        <v>59</v>
      </c>
      <c r="C37" s="17">
        <v>1145</v>
      </c>
      <c r="D37" s="17">
        <v>114.12</v>
      </c>
      <c r="E37" s="17">
        <v>2700</v>
      </c>
      <c r="F37" s="17">
        <v>615.03143999999998</v>
      </c>
      <c r="G37" s="15">
        <f t="shared" si="6"/>
        <v>22.77894222222222</v>
      </c>
      <c r="H37" s="16">
        <f t="shared" si="5"/>
        <v>538.93396424815978</v>
      </c>
    </row>
    <row r="38" spans="1:8" ht="15" x14ac:dyDescent="0.25">
      <c r="A38" s="7" t="s">
        <v>60</v>
      </c>
      <c r="B38" s="20" t="s">
        <v>61</v>
      </c>
      <c r="C38" s="17">
        <v>3585.15</v>
      </c>
      <c r="D38" s="17">
        <v>2250.3000000000002</v>
      </c>
      <c r="E38" s="17">
        <v>6825.7139999999999</v>
      </c>
      <c r="F38" s="17">
        <v>5485.9139999999998</v>
      </c>
      <c r="G38" s="15">
        <f t="shared" si="6"/>
        <v>80.371284234880036</v>
      </c>
      <c r="H38" s="16">
        <f t="shared" si="5"/>
        <v>243.78589521397146</v>
      </c>
    </row>
    <row r="39" spans="1:8" ht="15" x14ac:dyDescent="0.25">
      <c r="A39" s="7" t="s">
        <v>62</v>
      </c>
      <c r="B39" s="20" t="s">
        <v>63</v>
      </c>
      <c r="C39" s="17">
        <v>119009.19</v>
      </c>
      <c r="D39" s="17">
        <v>15200.86</v>
      </c>
      <c r="E39" s="17">
        <v>125268.76319</v>
      </c>
      <c r="F39" s="17">
        <v>14422.29861</v>
      </c>
      <c r="G39" s="15">
        <f t="shared" si="6"/>
        <v>11.513084541375363</v>
      </c>
      <c r="H39" s="16">
        <f t="shared" si="5"/>
        <v>94.878175379550882</v>
      </c>
    </row>
    <row r="40" spans="1:8" ht="15" x14ac:dyDescent="0.25">
      <c r="A40" s="8" t="s">
        <v>64</v>
      </c>
      <c r="B40" s="20" t="s">
        <v>65</v>
      </c>
      <c r="C40" s="14">
        <f>C41</f>
        <v>63896</v>
      </c>
      <c r="D40" s="14">
        <f t="shared" ref="D40:H40" si="7">D41</f>
        <v>9717.23</v>
      </c>
      <c r="E40" s="14">
        <f t="shared" si="7"/>
        <v>53746</v>
      </c>
      <c r="F40" s="14">
        <f t="shared" si="7"/>
        <v>9799</v>
      </c>
      <c r="G40" s="19">
        <f t="shared" si="7"/>
        <v>18.232054478472818</v>
      </c>
      <c r="H40" s="19">
        <f t="shared" si="7"/>
        <v>100.84149495277977</v>
      </c>
    </row>
    <row r="41" spans="1:8" ht="15" x14ac:dyDescent="0.25">
      <c r="A41" s="7" t="s">
        <v>66</v>
      </c>
      <c r="B41" s="20" t="s">
        <v>67</v>
      </c>
      <c r="C41" s="17">
        <v>63896</v>
      </c>
      <c r="D41" s="17">
        <v>9717.23</v>
      </c>
      <c r="E41" s="17">
        <v>53746</v>
      </c>
      <c r="F41" s="17">
        <v>9799</v>
      </c>
      <c r="G41" s="15">
        <f t="shared" si="6"/>
        <v>18.232054478472818</v>
      </c>
      <c r="H41" s="16">
        <f>F41/D41*100</f>
        <v>100.84149495277977</v>
      </c>
    </row>
    <row r="42" spans="1:8" ht="28.5" x14ac:dyDescent="0.25">
      <c r="A42" s="8" t="s">
        <v>68</v>
      </c>
      <c r="B42" s="20" t="s">
        <v>69</v>
      </c>
      <c r="C42" s="14">
        <f>SUM(C43:C44)</f>
        <v>5075</v>
      </c>
      <c r="D42" s="14">
        <f>SUM(D43:D44)</f>
        <v>745.83331999999996</v>
      </c>
      <c r="E42" s="14">
        <f>SUM(E43:E44)</f>
        <v>5305</v>
      </c>
      <c r="F42" s="14">
        <f>SUM(F43:F44)</f>
        <v>588.33331999999996</v>
      </c>
      <c r="G42" s="15">
        <f t="shared" ref="G42:G44" si="8">F42/E42*100</f>
        <v>11.090166258246937</v>
      </c>
      <c r="H42" s="16">
        <f>F42/D42*100</f>
        <v>78.882681186729499</v>
      </c>
    </row>
    <row r="43" spans="1:8" ht="15" x14ac:dyDescent="0.25">
      <c r="A43" s="7" t="s">
        <v>70</v>
      </c>
      <c r="B43" s="20" t="s">
        <v>71</v>
      </c>
      <c r="C43" s="17">
        <v>3500</v>
      </c>
      <c r="D43" s="17">
        <v>583.33331999999996</v>
      </c>
      <c r="E43" s="17">
        <v>3670</v>
      </c>
      <c r="F43" s="17">
        <v>583.33331999999996</v>
      </c>
      <c r="G43" s="15">
        <f t="shared" si="8"/>
        <v>15.894640871934604</v>
      </c>
      <c r="H43" s="16">
        <f>F43/D43*100</f>
        <v>100</v>
      </c>
    </row>
    <row r="44" spans="1:8" ht="22.5" customHeight="1" x14ac:dyDescent="0.25">
      <c r="A44" s="7" t="s">
        <v>72</v>
      </c>
      <c r="B44" s="20" t="s">
        <v>73</v>
      </c>
      <c r="C44" s="17">
        <v>1575</v>
      </c>
      <c r="D44" s="17">
        <v>162.5</v>
      </c>
      <c r="E44" s="17">
        <v>1635</v>
      </c>
      <c r="F44" s="17">
        <v>5</v>
      </c>
      <c r="G44" s="15">
        <f t="shared" si="8"/>
        <v>0.3058103975535168</v>
      </c>
      <c r="H44" s="16"/>
    </row>
    <row r="45" spans="1:8" ht="15" x14ac:dyDescent="0.25">
      <c r="A45" s="8" t="s">
        <v>74</v>
      </c>
      <c r="B45" s="21"/>
      <c r="C45" s="14">
        <f>C42+C40+C36+C34+C28+C21+C16+C14+C12+C5+C26</f>
        <v>2428534.1</v>
      </c>
      <c r="D45" s="14">
        <f t="shared" ref="D45:F45" si="9">D42+D40+D36+D34+D28+D21+D16+D14+D12+D5+D26</f>
        <v>459284.50331999984</v>
      </c>
      <c r="E45" s="14">
        <f t="shared" si="9"/>
        <v>2377274.9382500001</v>
      </c>
      <c r="F45" s="14">
        <f t="shared" si="9"/>
        <v>491317.15747999999</v>
      </c>
      <c r="G45" s="15">
        <f>F45/E45*100</f>
        <v>20.667241704978252</v>
      </c>
      <c r="H45" s="16">
        <f>F45/D45*100</f>
        <v>106.97446875051256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2022-04-12T10:03:05Z</dcterms:modified>
</cp:coreProperties>
</file>