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<sst xmlns="http://schemas.openxmlformats.org/spreadsheetml/2006/main" count="131" uniqueCount="127">
  <si>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</si>
  <si>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</si>
  <si>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</si>
  <si>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</si>
  <si>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</si>
  <si>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</si>
  <si>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</si>
  <si>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</si>
  <si>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</si>
  <si>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</si>
  <si>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</si>
  <si>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</si>
  <si>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</si>
  <si>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</si>
  <si>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</si>
  <si>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</si>
  <si>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</si>
  <si>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</si>
  <si>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</si>
  <si>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</si>
  <si>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</si>
  <si>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</si>
  <si>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</si>
  <si>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</si>
  <si>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</si>
  <si>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</si>
  <si>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</si>
  <si>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</si>
  <si>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</si>
  <si>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</si>
  <si>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</si>
  <si>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</si>
  <si>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</si>
  <si>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</si>
  <si>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</si>
  <si>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</si>
  <si>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</si>
  <si>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</si>
  <si>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</si>
  <si>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</si>
  <si>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</si>
  <si>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</si>
  <si>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</si>
  <si>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</si>
  <si>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</si>
  <si>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</si>
  <si>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</si>
  <si>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</si>
  <si>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</si>
  <si>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</si>
  <si>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</si>
  <si>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</si>
  <si>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</si>
  <si>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</si>
  <si>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</si>
  <si>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</si>
  <si>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</si>
  <si>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</si>
  <si>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</si>
  <si>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</si>
  <si>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</si>
  <si>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</si>
  <si>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</si>
  <si>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</si>
  <si>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</si>
  <si>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</si>
  <si>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0113</t>
  </si>
  <si>
    <t>НАЦИОНАЛЬНАЯ ОБОРОНА</t>
  </si>
  <si>
    <t>0200</t>
  </si>
  <si>
    <t>0203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</si>
  <si>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</si>
  <si>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</si>
  <si>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</si>
  <si>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</si>
  <si>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</si>
  <si>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</si>
  <si>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</si>
  <si>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</si>
  <si>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</si>
  <si>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</si>
  <si>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</si>
  <si>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</si>
  <si>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</si>
  <si>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</si>
  <si>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</si>
  <si>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</si>
  <si>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</si>
  <si>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</si>
  <si>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</si>
  <si>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</si>
  <si>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Охрана семьи и детства</t>
  </si>
  <si>
    <t>НАЛОГОВЫЕ И НЕНАЛОГОВЫЕ ДОХОДЫ</t>
  </si>
  <si>
    <t xml:space="preserve">                         субвенции</t>
  </si>
  <si>
    <t>Прочие безвозмездные поступления</t>
  </si>
  <si>
    <t>Общеэкономические вопросы</t>
  </si>
  <si>
    <t>0401</t>
  </si>
  <si>
    <t>Дорожное хозяйство (дорожные фонды)</t>
  </si>
  <si>
    <t>Дополнительное образование  детей</t>
  </si>
  <si>
    <t>0703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</si>
  <si>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</si>
  <si>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</si>
  <si>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Сельское хозяйство и рыболовство</t>
  </si>
  <si>
    <t>Налоги на имущество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</si>
  <si>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</si>
  <si>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</si>
  <si>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</si>
  <si>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</si>
  <si>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</si>
  <si>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</si>
  <si>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в том числе:   дотации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</si>
  <si>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</si>
  <si>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</si>
  <si>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0505</t>
  </si>
  <si>
    <t>Другие вопросы в области жилищно-коммунального хозяйства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</si>
  <si>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</si>
  <si>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Обеспечение проведения выборов и референдумов</t>
  </si>
  <si>
    <t>0107</t>
  </si>
  <si>
    <t>Всего исполнено за 1 квартал 2023 года</t>
  </si>
  <si>
    <t>План на 2023 год</t>
  </si>
  <si>
    <t>Безвозмездные поступления от государственных (муниципальных) корпораций</t>
  </si>
  <si>
    <t>Х</t>
  </si>
  <si>
    <t>Задолженность и перерасчеты по отмененным налогам, сборам и иным обязательным платежам</t>
  </si>
  <si>
    <t>Назначено на 2023 год</t>
  </si>
  <si>
    <t>Исполнено за 1 квартал 2023 года</t>
  </si>
  <si>
    <t>(руб.)</t>
  </si>
  <si>
    <t>Дефицит бюджета - 24 000 635,87 рублей</t>
  </si>
  <si>
    <t>Мелеузовский район Республики Башкортостан по доходам и расходам за 1 квартал 2023 года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</si>
</sst>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  <numFmt numFmtId="200" formatCode="#,##0.0"/>
    <numFmt numFmtId="201" formatCode="#,##0.000"/>
  </numFmts>
  <fonts count="4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200" fontId="2" fillId="32" borderId="10" xfId="0" applyNumberFormat="1" applyFont="1" applyFill="1" applyBorder="1" applyAlignment="1">
      <alignment horizontal="right" vertical="top" wrapText="1"/>
    </xf>
    <xf numFmtId="200" fontId="1" fillId="32" borderId="10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18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200" fontId="1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200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186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4" fontId="2" fillId="0" borderId="13" xfId="0" applyNumberFormat="1" applyFont="1" applyFill="1" applyBorder="1" applyAlignment="1">
      <alignment horizontal="right" vertical="top" wrapText="1"/>
    </xf>
    <xf numFmtId="200" fontId="2" fillId="0" borderId="13" xfId="0" applyNumberFormat="1" applyFont="1" applyFill="1" applyBorder="1" applyAlignment="1">
      <alignment horizontal="right" vertical="top" wrapText="1"/>
    </xf>
    <xf numFmtId="186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5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61.625" style="1" customWidth="1"/>
    <col min="2" max="2" width="8.875" style="1" customWidth="1"/>
    <col min="3" max="3" width="19.625" style="1" customWidth="1"/>
    <col min="4" max="4" width="17.125" style="1" customWidth="1"/>
    <col min="5" max="5" width="9.125" style="17" customWidth="1"/>
    <col min="6" max="6" width="9.625" style="1" bestFit="1" customWidth="1"/>
    <col min="7" max="16384" width="9.125" style="1" customWidth="1"/>
  </cols>
  <sheetData>
    <row r="1" spans="1:5" ht="16.5">
      <c r="A1" s="55" t="s">
        <v>65</v>
      </c>
      <c r="B1" s="55"/>
      <c r="C1" s="55"/>
      <c r="D1" s="55"/>
      <c r="E1" s="55"/>
    </row>
    <row r="2" spans="1:5" ht="18" customHeight="1">
      <c r="A2" s="56" t="s">
        <v>126</v>
      </c>
      <c r="B2" s="56"/>
      <c r="C2" s="56"/>
      <c r="D2" s="56"/>
      <c r="E2" s="56"/>
    </row>
    <row r="3" spans="1:5" ht="16.5">
      <c r="A3" s="55"/>
      <c r="B3" s="55"/>
      <c r="C3" s="55"/>
      <c r="D3" s="55"/>
      <c r="E3" s="55"/>
    </row>
    <row r="4" spans="4:5" ht="16.5">
      <c r="D4" s="57" t="s">
        <v>124</v>
      </c>
      <c r="E4" s="57"/>
    </row>
    <row r="5" spans="1:5" s="4" customFormat="1" ht="66" customHeight="1">
      <c r="A5" s="58" t="s">
        <v>1</v>
      </c>
      <c r="B5" s="58"/>
      <c r="C5" s="18" t="s">
        <v>118</v>
      </c>
      <c r="D5" s="18" t="s">
        <v>117</v>
      </c>
      <c r="E5" s="18" t="s">
        <v>2</v>
      </c>
    </row>
    <row r="6" spans="1:5" s="4" customFormat="1" ht="18" customHeight="1">
      <c r="A6" s="59" t="s">
        <v>91</v>
      </c>
      <c r="B6" s="60"/>
      <c r="C6" s="33">
        <f>C7+C8+C9+C10+C11+C12+C14+C15+C16+C17+C18+C19</f>
        <v>744691500</v>
      </c>
      <c r="D6" s="33">
        <f>D7+D8+D9+D10+D11+D12+D14+D15+D16+D17+D18+D19+D13</f>
        <v>168495805.99999997</v>
      </c>
      <c r="E6" s="34">
        <f>D6/C6*100</f>
        <v>22.626256107394806</v>
      </c>
    </row>
    <row r="7" spans="1:5" s="4" customFormat="1" ht="18" customHeight="1">
      <c r="A7" s="49" t="s">
        <v>3</v>
      </c>
      <c r="B7" s="50"/>
      <c r="C7" s="36">
        <v>439564000</v>
      </c>
      <c r="D7" s="36">
        <v>67591089.1</v>
      </c>
      <c r="E7" s="35">
        <f aca="true" t="shared" si="0" ref="E7:E27">D7/C7*100</f>
        <v>15.376848217779434</v>
      </c>
    </row>
    <row r="8" spans="1:5" s="4" customFormat="1" ht="36" customHeight="1">
      <c r="A8" s="49" t="s">
        <v>88</v>
      </c>
      <c r="B8" s="50"/>
      <c r="C8" s="36">
        <v>24917000</v>
      </c>
      <c r="D8" s="36">
        <v>6873106.34</v>
      </c>
      <c r="E8" s="35">
        <f t="shared" si="0"/>
        <v>27.58400425412369</v>
      </c>
    </row>
    <row r="9" spans="1:5" s="4" customFormat="1" ht="18" customHeight="1">
      <c r="A9" s="41" t="s">
        <v>4</v>
      </c>
      <c r="B9" s="42"/>
      <c r="C9" s="36">
        <v>175400000</v>
      </c>
      <c r="D9" s="36">
        <v>35076102</v>
      </c>
      <c r="E9" s="35">
        <f t="shared" si="0"/>
        <v>19.997777651083236</v>
      </c>
    </row>
    <row r="10" spans="1:5" s="4" customFormat="1" ht="18" customHeight="1">
      <c r="A10" s="41" t="s">
        <v>102</v>
      </c>
      <c r="B10" s="42"/>
      <c r="C10" s="36">
        <v>8500000</v>
      </c>
      <c r="D10" s="36">
        <v>27966301.57</v>
      </c>
      <c r="E10" s="35">
        <f t="shared" si="0"/>
        <v>329.0153125882353</v>
      </c>
    </row>
    <row r="11" spans="1:5" s="4" customFormat="1" ht="36.75" customHeight="1">
      <c r="A11" s="41" t="s">
        <v>53</v>
      </c>
      <c r="B11" s="42"/>
      <c r="C11" s="36">
        <v>2400000</v>
      </c>
      <c r="D11" s="36">
        <v>160078.98</v>
      </c>
      <c r="E11" s="35">
        <f t="shared" si="0"/>
        <v>6.669957500000001</v>
      </c>
    </row>
    <row r="12" spans="1:5" s="4" customFormat="1" ht="18" customHeight="1">
      <c r="A12" s="51" t="s">
        <v>9</v>
      </c>
      <c r="B12" s="52"/>
      <c r="C12" s="36">
        <v>10302000</v>
      </c>
      <c r="D12" s="36">
        <v>2567209.19</v>
      </c>
      <c r="E12" s="35">
        <f t="shared" si="0"/>
        <v>24.919522325761985</v>
      </c>
    </row>
    <row r="13" spans="1:5" s="4" customFormat="1" ht="36.75" customHeight="1">
      <c r="A13" s="53" t="s">
        <v>121</v>
      </c>
      <c r="B13" s="54"/>
      <c r="C13" s="36">
        <v>0</v>
      </c>
      <c r="D13" s="36">
        <v>-72</v>
      </c>
      <c r="E13" s="35" t="s">
        <v>120</v>
      </c>
    </row>
    <row r="14" spans="1:5" s="4" customFormat="1" ht="36" customHeight="1">
      <c r="A14" s="49" t="s">
        <v>11</v>
      </c>
      <c r="B14" s="50"/>
      <c r="C14" s="36">
        <v>65674000</v>
      </c>
      <c r="D14" s="36">
        <v>17063600.64</v>
      </c>
      <c r="E14" s="35">
        <f t="shared" si="0"/>
        <v>25.98227706550538</v>
      </c>
    </row>
    <row r="15" spans="1:5" s="4" customFormat="1" ht="18" customHeight="1">
      <c r="A15" s="41" t="s">
        <v>5</v>
      </c>
      <c r="B15" s="42"/>
      <c r="C15" s="36">
        <v>3800000</v>
      </c>
      <c r="D15" s="36">
        <v>2875762.85</v>
      </c>
      <c r="E15" s="35">
        <f t="shared" si="0"/>
        <v>75.67796973684212</v>
      </c>
    </row>
    <row r="16" spans="1:5" s="4" customFormat="1" ht="36.75" customHeight="1">
      <c r="A16" s="41" t="s">
        <v>89</v>
      </c>
      <c r="B16" s="42"/>
      <c r="C16" s="36">
        <v>560000</v>
      </c>
      <c r="D16" s="36">
        <v>5656111.1</v>
      </c>
      <c r="E16" s="35">
        <f t="shared" si="0"/>
        <v>1010.0198392857143</v>
      </c>
    </row>
    <row r="17" spans="1:5" s="4" customFormat="1" ht="18" customHeight="1">
      <c r="A17" s="49" t="s">
        <v>10</v>
      </c>
      <c r="B17" s="50"/>
      <c r="C17" s="36">
        <v>10199000</v>
      </c>
      <c r="D17" s="36">
        <v>2295230.88</v>
      </c>
      <c r="E17" s="35">
        <f t="shared" si="0"/>
        <v>22.50446984998529</v>
      </c>
    </row>
    <row r="18" spans="1:5" s="4" customFormat="1" ht="18" customHeight="1">
      <c r="A18" s="51" t="s">
        <v>6</v>
      </c>
      <c r="B18" s="52"/>
      <c r="C18" s="36">
        <v>2007000</v>
      </c>
      <c r="D18" s="36">
        <v>371285.35</v>
      </c>
      <c r="E18" s="35">
        <f t="shared" si="0"/>
        <v>18.499519182859988</v>
      </c>
    </row>
    <row r="19" spans="1:5" s="4" customFormat="1" ht="18" customHeight="1">
      <c r="A19" s="51" t="s">
        <v>7</v>
      </c>
      <c r="B19" s="52"/>
      <c r="C19" s="36">
        <v>1368500</v>
      </c>
      <c r="D19" s="36">
        <v>0</v>
      </c>
      <c r="E19" s="35">
        <f t="shared" si="0"/>
        <v>0</v>
      </c>
    </row>
    <row r="20" spans="1:5" s="4" customFormat="1" ht="18" customHeight="1">
      <c r="A20" s="45" t="s">
        <v>16</v>
      </c>
      <c r="B20" s="46"/>
      <c r="C20" s="37">
        <f>C21+C29+C27+C28</f>
        <v>1415126295.16</v>
      </c>
      <c r="D20" s="37">
        <f>D21+D29+D27+D28+D26</f>
        <v>275605529.85999995</v>
      </c>
      <c r="E20" s="28">
        <f t="shared" si="0"/>
        <v>19.475684311896618</v>
      </c>
    </row>
    <row r="21" spans="1:5" s="4" customFormat="1" ht="33" customHeight="1">
      <c r="A21" s="47" t="s">
        <v>51</v>
      </c>
      <c r="B21" s="48"/>
      <c r="C21" s="36">
        <f>C22+C23+C24+C25</f>
        <v>1415046295.16</v>
      </c>
      <c r="D21" s="36">
        <f>D22+D23+D24+D25</f>
        <v>278631663.81</v>
      </c>
      <c r="E21" s="35">
        <f t="shared" si="0"/>
        <v>19.690639434414756</v>
      </c>
    </row>
    <row r="22" spans="1:5" s="4" customFormat="1" ht="18" customHeight="1">
      <c r="A22" s="41" t="s">
        <v>109</v>
      </c>
      <c r="B22" s="42"/>
      <c r="C22" s="36">
        <v>114583400</v>
      </c>
      <c r="D22" s="36">
        <v>28645830</v>
      </c>
      <c r="E22" s="35">
        <f t="shared" si="0"/>
        <v>24.9999825454647</v>
      </c>
    </row>
    <row r="23" spans="1:5" s="4" customFormat="1" ht="18" customHeight="1">
      <c r="A23" s="41" t="s">
        <v>86</v>
      </c>
      <c r="B23" s="42"/>
      <c r="C23" s="36">
        <v>261525107.21</v>
      </c>
      <c r="D23" s="36">
        <v>29616914.39</v>
      </c>
      <c r="E23" s="35">
        <f t="shared" si="0"/>
        <v>11.324692571951857</v>
      </c>
    </row>
    <row r="24" spans="1:5" s="4" customFormat="1" ht="18" customHeight="1">
      <c r="A24" s="41" t="s">
        <v>92</v>
      </c>
      <c r="B24" s="42"/>
      <c r="C24" s="36">
        <v>972906464.21</v>
      </c>
      <c r="D24" s="36">
        <v>194348142</v>
      </c>
      <c r="E24" s="35">
        <f>D24/C24*100</f>
        <v>19.976035636458708</v>
      </c>
    </row>
    <row r="25" spans="1:5" s="4" customFormat="1" ht="18" customHeight="1">
      <c r="A25" s="41" t="s">
        <v>87</v>
      </c>
      <c r="B25" s="42"/>
      <c r="C25" s="36">
        <v>66031323.74</v>
      </c>
      <c r="D25" s="36">
        <v>26020777.42</v>
      </c>
      <c r="E25" s="35">
        <f t="shared" si="0"/>
        <v>39.40671782146526</v>
      </c>
    </row>
    <row r="26" spans="1:5" s="4" customFormat="1" ht="35.25" customHeight="1">
      <c r="A26" s="41" t="s">
        <v>119</v>
      </c>
      <c r="B26" s="42"/>
      <c r="C26" s="36">
        <v>0</v>
      </c>
      <c r="D26" s="36">
        <v>155.83</v>
      </c>
      <c r="E26" s="35" t="s">
        <v>120</v>
      </c>
    </row>
    <row r="27" spans="1:5" s="4" customFormat="1" ht="18" customHeight="1">
      <c r="A27" s="41" t="s">
        <v>93</v>
      </c>
      <c r="B27" s="42"/>
      <c r="C27" s="36">
        <v>80000</v>
      </c>
      <c r="D27" s="36">
        <v>0</v>
      </c>
      <c r="E27" s="35">
        <f t="shared" si="0"/>
        <v>0</v>
      </c>
    </row>
    <row r="28" spans="1:5" s="4" customFormat="1" ht="53.25" customHeight="1">
      <c r="A28" s="41" t="s">
        <v>114</v>
      </c>
      <c r="B28" s="42"/>
      <c r="C28" s="36">
        <v>0</v>
      </c>
      <c r="D28" s="36">
        <v>12994432.49</v>
      </c>
      <c r="E28" s="35" t="s">
        <v>120</v>
      </c>
    </row>
    <row r="29" spans="1:5" s="4" customFormat="1" ht="36.75" customHeight="1">
      <c r="A29" s="41" t="s">
        <v>64</v>
      </c>
      <c r="B29" s="42"/>
      <c r="C29" s="36">
        <v>0</v>
      </c>
      <c r="D29" s="36">
        <v>-16020722.27</v>
      </c>
      <c r="E29" s="35" t="s">
        <v>120</v>
      </c>
    </row>
    <row r="30" spans="1:5" s="4" customFormat="1" ht="15.75" customHeight="1">
      <c r="A30" s="43" t="s">
        <v>17</v>
      </c>
      <c r="B30" s="44"/>
      <c r="C30" s="38">
        <f>C20+C6</f>
        <v>2159817795.16</v>
      </c>
      <c r="D30" s="38">
        <f>D20+D6</f>
        <v>444101335.8599999</v>
      </c>
      <c r="E30" s="28">
        <f>D30/C30*100</f>
        <v>20.561981517848395</v>
      </c>
    </row>
    <row r="31" spans="1:5" s="4" customFormat="1" ht="9" customHeight="1">
      <c r="A31" s="21"/>
      <c r="B31" s="22"/>
      <c r="C31" s="23"/>
      <c r="D31" s="23"/>
      <c r="E31" s="28"/>
    </row>
    <row r="32" spans="1:5" s="4" customFormat="1" ht="53.25" customHeight="1">
      <c r="A32" s="18" t="s">
        <v>8</v>
      </c>
      <c r="B32" s="18" t="s">
        <v>30</v>
      </c>
      <c r="C32" s="18" t="s">
        <v>122</v>
      </c>
      <c r="D32" s="18" t="s">
        <v>123</v>
      </c>
      <c r="E32" s="19" t="s">
        <v>2</v>
      </c>
    </row>
    <row r="33" spans="1:5" s="3" customFormat="1" ht="16.5">
      <c r="A33" s="24" t="s">
        <v>31</v>
      </c>
      <c r="B33" s="25" t="s">
        <v>18</v>
      </c>
      <c r="C33" s="38">
        <f>C34+C35+C38+C39+C36+C37</f>
        <v>172020600</v>
      </c>
      <c r="D33" s="38">
        <f>D34+D35+D38+D39+D36+D37</f>
        <v>27961536.000000004</v>
      </c>
      <c r="E33" s="23">
        <f aca="true" t="shared" si="1" ref="E33:E43">D33/C33*100</f>
        <v>16.254760185698693</v>
      </c>
    </row>
    <row r="34" spans="1:5" s="3" customFormat="1" ht="51.75" customHeight="1">
      <c r="A34" s="26" t="s">
        <v>14</v>
      </c>
      <c r="B34" s="27" t="s">
        <v>48</v>
      </c>
      <c r="C34" s="36">
        <v>5436000</v>
      </c>
      <c r="D34" s="39">
        <v>801270.42</v>
      </c>
      <c r="E34" s="20">
        <f t="shared" si="1"/>
        <v>14.740073951434878</v>
      </c>
    </row>
    <row r="35" spans="1:5" s="2" customFormat="1" ht="54" customHeight="1">
      <c r="A35" s="26" t="s">
        <v>0</v>
      </c>
      <c r="B35" s="27" t="s">
        <v>32</v>
      </c>
      <c r="C35" s="36">
        <v>121217000</v>
      </c>
      <c r="D35" s="36">
        <v>20251697.87</v>
      </c>
      <c r="E35" s="20">
        <f t="shared" si="1"/>
        <v>16.706978286873955</v>
      </c>
    </row>
    <row r="36" spans="1:5" s="2" customFormat="1" ht="18.75" customHeight="1">
      <c r="A36" s="26" t="s">
        <v>108</v>
      </c>
      <c r="B36" s="27" t="s">
        <v>107</v>
      </c>
      <c r="C36" s="36">
        <v>5500</v>
      </c>
      <c r="D36" s="36">
        <v>0</v>
      </c>
      <c r="E36" s="20">
        <f t="shared" si="1"/>
        <v>0</v>
      </c>
    </row>
    <row r="37" spans="1:5" s="2" customFormat="1" ht="18.75" customHeight="1">
      <c r="A37" s="26" t="s">
        <v>115</v>
      </c>
      <c r="B37" s="27" t="s">
        <v>116</v>
      </c>
      <c r="C37" s="36">
        <v>2400000</v>
      </c>
      <c r="D37" s="36">
        <v>0</v>
      </c>
      <c r="E37" s="20">
        <f>D37/C37*100</f>
        <v>0</v>
      </c>
    </row>
    <row r="38" spans="1:5" s="2" customFormat="1" ht="16.5">
      <c r="A38" s="26" t="s">
        <v>27</v>
      </c>
      <c r="B38" s="27" t="s">
        <v>59</v>
      </c>
      <c r="C38" s="36">
        <v>1000000</v>
      </c>
      <c r="D38" s="36">
        <v>0</v>
      </c>
      <c r="E38" s="20">
        <f t="shared" si="1"/>
        <v>0</v>
      </c>
    </row>
    <row r="39" spans="1:5" s="2" customFormat="1" ht="16.5">
      <c r="A39" s="26" t="s">
        <v>52</v>
      </c>
      <c r="B39" s="27" t="s">
        <v>66</v>
      </c>
      <c r="C39" s="36">
        <v>41962100</v>
      </c>
      <c r="D39" s="36">
        <v>6908567.71</v>
      </c>
      <c r="E39" s="20">
        <f t="shared" si="1"/>
        <v>16.46382738232834</v>
      </c>
    </row>
    <row r="40" spans="1:5" s="3" customFormat="1" ht="16.5">
      <c r="A40" s="24" t="s">
        <v>67</v>
      </c>
      <c r="B40" s="25" t="s">
        <v>68</v>
      </c>
      <c r="C40" s="38">
        <f>C41</f>
        <v>2837000</v>
      </c>
      <c r="D40" s="38">
        <f>D41</f>
        <v>709250</v>
      </c>
      <c r="E40" s="7">
        <f t="shared" si="1"/>
        <v>25</v>
      </c>
    </row>
    <row r="41" spans="1:5" s="2" customFormat="1" ht="16.5">
      <c r="A41" s="26" t="s">
        <v>83</v>
      </c>
      <c r="B41" s="27" t="s">
        <v>69</v>
      </c>
      <c r="C41" s="36">
        <v>2837000</v>
      </c>
      <c r="D41" s="36">
        <v>709250</v>
      </c>
      <c r="E41" s="8">
        <f t="shared" si="1"/>
        <v>25</v>
      </c>
    </row>
    <row r="42" spans="1:5" s="3" customFormat="1" ht="33" customHeight="1">
      <c r="A42" s="24" t="s">
        <v>33</v>
      </c>
      <c r="B42" s="25" t="s">
        <v>34</v>
      </c>
      <c r="C42" s="38">
        <f>C43</f>
        <v>8460000</v>
      </c>
      <c r="D42" s="38">
        <f>D43</f>
        <v>1203661</v>
      </c>
      <c r="E42" s="7">
        <f t="shared" si="1"/>
        <v>14.227671394799055</v>
      </c>
    </row>
    <row r="43" spans="1:5" s="2" customFormat="1" ht="49.5">
      <c r="A43" s="26" t="s">
        <v>110</v>
      </c>
      <c r="B43" s="27" t="s">
        <v>111</v>
      </c>
      <c r="C43" s="36">
        <v>8460000</v>
      </c>
      <c r="D43" s="36">
        <v>1203661</v>
      </c>
      <c r="E43" s="8">
        <f t="shared" si="1"/>
        <v>14.227671394799055</v>
      </c>
    </row>
    <row r="44" spans="1:5" s="3" customFormat="1" ht="16.5">
      <c r="A44" s="24" t="s">
        <v>35</v>
      </c>
      <c r="B44" s="25" t="s">
        <v>36</v>
      </c>
      <c r="C44" s="38">
        <f>C48+C49+C46+C47+C45</f>
        <v>167596886</v>
      </c>
      <c r="D44" s="38">
        <f>D48+D49+D46+D47+D45</f>
        <v>20563726.5</v>
      </c>
      <c r="E44" s="7">
        <f aca="true" t="shared" si="2" ref="E44:E56">D44/C44*100</f>
        <v>12.269754522766013</v>
      </c>
    </row>
    <row r="45" spans="1:5" s="2" customFormat="1" ht="0.75" customHeight="1">
      <c r="A45" s="26" t="s">
        <v>94</v>
      </c>
      <c r="B45" s="27" t="s">
        <v>95</v>
      </c>
      <c r="C45" s="36"/>
      <c r="D45" s="36">
        <v>0</v>
      </c>
      <c r="E45" s="8" t="e">
        <f t="shared" si="2"/>
        <v>#DIV/0!</v>
      </c>
    </row>
    <row r="46" spans="1:5" s="2" customFormat="1" ht="16.5">
      <c r="A46" s="26" t="s">
        <v>101</v>
      </c>
      <c r="B46" s="27" t="s">
        <v>55</v>
      </c>
      <c r="C46" s="36">
        <v>8949300</v>
      </c>
      <c r="D46" s="36">
        <v>1575600</v>
      </c>
      <c r="E46" s="8">
        <f t="shared" si="2"/>
        <v>17.60584626730582</v>
      </c>
    </row>
    <row r="47" spans="1:5" s="2" customFormat="1" ht="16.5">
      <c r="A47" s="26" t="s">
        <v>57</v>
      </c>
      <c r="B47" s="27" t="s">
        <v>58</v>
      </c>
      <c r="C47" s="36">
        <v>12300000</v>
      </c>
      <c r="D47" s="36">
        <v>1924361.12</v>
      </c>
      <c r="E47" s="8">
        <f t="shared" si="2"/>
        <v>15.645212357723578</v>
      </c>
    </row>
    <row r="48" spans="1:5" s="2" customFormat="1" ht="16.5">
      <c r="A48" s="26" t="s">
        <v>96</v>
      </c>
      <c r="B48" s="27" t="s">
        <v>54</v>
      </c>
      <c r="C48" s="36">
        <v>132547586</v>
      </c>
      <c r="D48" s="36">
        <v>14965481.4</v>
      </c>
      <c r="E48" s="8">
        <f t="shared" si="2"/>
        <v>11.290648024325392</v>
      </c>
    </row>
    <row r="49" spans="1:5" s="2" customFormat="1" ht="21" customHeight="1">
      <c r="A49" s="26" t="s">
        <v>37</v>
      </c>
      <c r="B49" s="27" t="s">
        <v>15</v>
      </c>
      <c r="C49" s="36">
        <v>13800000</v>
      </c>
      <c r="D49" s="36">
        <v>2098283.98</v>
      </c>
      <c r="E49" s="8">
        <f t="shared" si="2"/>
        <v>15.204956376811593</v>
      </c>
    </row>
    <row r="50" spans="1:5" s="2" customFormat="1" ht="16.5" customHeight="1">
      <c r="A50" s="24" t="s">
        <v>49</v>
      </c>
      <c r="B50" s="25" t="s">
        <v>50</v>
      </c>
      <c r="C50" s="38">
        <f>C51+C52+C53+C54</f>
        <v>89152399.36</v>
      </c>
      <c r="D50" s="38">
        <f>D51+D52+D53+D54</f>
        <v>14820189.76</v>
      </c>
      <c r="E50" s="7">
        <f t="shared" si="2"/>
        <v>16.623433431281686</v>
      </c>
    </row>
    <row r="51" spans="1:5" s="2" customFormat="1" ht="19.5" customHeight="1">
      <c r="A51" s="26" t="s">
        <v>60</v>
      </c>
      <c r="B51" s="27" t="s">
        <v>62</v>
      </c>
      <c r="C51" s="36">
        <v>2520000</v>
      </c>
      <c r="D51" s="36">
        <v>333082.55</v>
      </c>
      <c r="E51" s="8">
        <f t="shared" si="2"/>
        <v>13.217561507936507</v>
      </c>
    </row>
    <row r="52" spans="1:5" s="2" customFormat="1" ht="18" customHeight="1">
      <c r="A52" s="26" t="s">
        <v>61</v>
      </c>
      <c r="B52" s="27" t="s">
        <v>63</v>
      </c>
      <c r="C52" s="36">
        <v>26679878.29</v>
      </c>
      <c r="D52" s="36">
        <v>1153250.04</v>
      </c>
      <c r="E52" s="8">
        <f t="shared" si="2"/>
        <v>4.32254610558795</v>
      </c>
    </row>
    <row r="53" spans="1:5" s="2" customFormat="1" ht="18" customHeight="1">
      <c r="A53" s="26" t="s">
        <v>84</v>
      </c>
      <c r="B53" s="27" t="s">
        <v>85</v>
      </c>
      <c r="C53" s="36">
        <v>50852521.07</v>
      </c>
      <c r="D53" s="36">
        <v>4233857.17</v>
      </c>
      <c r="E53" s="8">
        <f t="shared" si="2"/>
        <v>8.32575668012992</v>
      </c>
    </row>
    <row r="54" spans="1:5" s="2" customFormat="1" ht="32.25" customHeight="1">
      <c r="A54" s="26" t="s">
        <v>113</v>
      </c>
      <c r="B54" s="27" t="s">
        <v>112</v>
      </c>
      <c r="C54" s="36">
        <v>9100000</v>
      </c>
      <c r="D54" s="36">
        <v>9100000</v>
      </c>
      <c r="E54" s="8">
        <f t="shared" si="2"/>
        <v>100</v>
      </c>
    </row>
    <row r="55" spans="1:5" s="3" customFormat="1" ht="16.5">
      <c r="A55" s="24" t="s">
        <v>103</v>
      </c>
      <c r="B55" s="25" t="s">
        <v>105</v>
      </c>
      <c r="C55" s="38">
        <f>C56</f>
        <v>8016000</v>
      </c>
      <c r="D55" s="38">
        <f>D56</f>
        <v>0</v>
      </c>
      <c r="E55" s="7">
        <f t="shared" si="2"/>
        <v>0</v>
      </c>
    </row>
    <row r="56" spans="1:5" s="2" customFormat="1" ht="18" customHeight="1">
      <c r="A56" s="26" t="s">
        <v>104</v>
      </c>
      <c r="B56" s="27" t="s">
        <v>106</v>
      </c>
      <c r="C56" s="36">
        <v>8016000</v>
      </c>
      <c r="D56" s="36">
        <v>0</v>
      </c>
      <c r="E56" s="8">
        <f t="shared" si="2"/>
        <v>0</v>
      </c>
    </row>
    <row r="57" spans="1:9" s="2" customFormat="1" ht="17.25" customHeight="1">
      <c r="A57" s="24" t="s">
        <v>56</v>
      </c>
      <c r="B57" s="25" t="s">
        <v>19</v>
      </c>
      <c r="C57" s="38">
        <f>C62+C61+C59+C58+C60</f>
        <v>1430820958.6799998</v>
      </c>
      <c r="D57" s="38">
        <f>D62+D61+D59+D58+D60</f>
        <v>323372751.27</v>
      </c>
      <c r="E57" s="7">
        <f aca="true" t="shared" si="3" ref="E57:E62">D57/C57*100</f>
        <v>22.60050422858823</v>
      </c>
      <c r="I57" s="9"/>
    </row>
    <row r="58" spans="1:5" s="2" customFormat="1" ht="16.5">
      <c r="A58" s="26" t="s">
        <v>23</v>
      </c>
      <c r="B58" s="27" t="s">
        <v>20</v>
      </c>
      <c r="C58" s="39">
        <v>465096542.33</v>
      </c>
      <c r="D58" s="36">
        <v>108887520</v>
      </c>
      <c r="E58" s="8">
        <f t="shared" si="3"/>
        <v>23.411810256534014</v>
      </c>
    </row>
    <row r="59" spans="1:5" s="2" customFormat="1" ht="16.5">
      <c r="A59" s="26" t="s">
        <v>24</v>
      </c>
      <c r="B59" s="27" t="s">
        <v>38</v>
      </c>
      <c r="C59" s="36">
        <v>751925531.99</v>
      </c>
      <c r="D59" s="36">
        <v>166566347.85</v>
      </c>
      <c r="E59" s="8">
        <f t="shared" si="3"/>
        <v>22.15197393406442</v>
      </c>
    </row>
    <row r="60" spans="1:5" s="2" customFormat="1" ht="16.5">
      <c r="A60" s="26" t="s">
        <v>97</v>
      </c>
      <c r="B60" s="27" t="s">
        <v>98</v>
      </c>
      <c r="C60" s="36">
        <v>124227815.79</v>
      </c>
      <c r="D60" s="36">
        <v>35245829</v>
      </c>
      <c r="E60" s="8">
        <f t="shared" si="3"/>
        <v>28.371930051141725</v>
      </c>
    </row>
    <row r="61" spans="1:5" s="2" customFormat="1" ht="16.5">
      <c r="A61" s="26" t="s">
        <v>99</v>
      </c>
      <c r="B61" s="27" t="s">
        <v>39</v>
      </c>
      <c r="C61" s="36">
        <v>14733000</v>
      </c>
      <c r="D61" s="36">
        <v>3303000</v>
      </c>
      <c r="E61" s="8">
        <f t="shared" si="3"/>
        <v>22.419059254734268</v>
      </c>
    </row>
    <row r="62" spans="1:5" s="2" customFormat="1" ht="16.5">
      <c r="A62" s="26" t="s">
        <v>40</v>
      </c>
      <c r="B62" s="27" t="s">
        <v>41</v>
      </c>
      <c r="C62" s="36">
        <v>74838068.57</v>
      </c>
      <c r="D62" s="36">
        <v>9370054.42</v>
      </c>
      <c r="E62" s="8">
        <f t="shared" si="3"/>
        <v>12.520438593676017</v>
      </c>
    </row>
    <row r="63" spans="1:5" s="2" customFormat="1" ht="16.5">
      <c r="A63" s="24" t="s">
        <v>70</v>
      </c>
      <c r="B63" s="25" t="s">
        <v>21</v>
      </c>
      <c r="C63" s="38">
        <f>C64</f>
        <v>117408165.84</v>
      </c>
      <c r="D63" s="38">
        <f>D64</f>
        <v>25605950</v>
      </c>
      <c r="E63" s="7">
        <f>E64</f>
        <v>21.809343342348903</v>
      </c>
    </row>
    <row r="64" spans="1:5" s="2" customFormat="1" ht="16.5">
      <c r="A64" s="26" t="s">
        <v>42</v>
      </c>
      <c r="B64" s="27" t="s">
        <v>22</v>
      </c>
      <c r="C64" s="36">
        <v>117408165.84</v>
      </c>
      <c r="D64" s="36">
        <v>25605950</v>
      </c>
      <c r="E64" s="8">
        <f aca="true" t="shared" si="4" ref="E64:E77">D64/C64*100</f>
        <v>21.809343342348903</v>
      </c>
    </row>
    <row r="65" spans="1:5" s="3" customFormat="1" ht="16.5">
      <c r="A65" s="24" t="s">
        <v>26</v>
      </c>
      <c r="B65" s="25" t="s">
        <v>43</v>
      </c>
      <c r="C65" s="40">
        <f>C66+C67+C68</f>
        <v>143064038.87</v>
      </c>
      <c r="D65" s="40">
        <f>D66+D67+D68</f>
        <v>15501854.66</v>
      </c>
      <c r="E65" s="7">
        <f t="shared" si="4"/>
        <v>10.835605357182937</v>
      </c>
    </row>
    <row r="66" spans="1:5" s="3" customFormat="1" ht="16.5">
      <c r="A66" s="26" t="s">
        <v>13</v>
      </c>
      <c r="B66" s="27" t="s">
        <v>12</v>
      </c>
      <c r="C66" s="36">
        <v>3281000</v>
      </c>
      <c r="D66" s="36">
        <v>700881.66</v>
      </c>
      <c r="E66" s="8">
        <f t="shared" si="4"/>
        <v>21.361830539469675</v>
      </c>
    </row>
    <row r="67" spans="1:5" s="2" customFormat="1" ht="16.5">
      <c r="A67" s="26" t="s">
        <v>44</v>
      </c>
      <c r="B67" s="27" t="s">
        <v>45</v>
      </c>
      <c r="C67" s="36">
        <v>7105544.29</v>
      </c>
      <c r="D67" s="36">
        <v>0</v>
      </c>
      <c r="E67" s="8">
        <f t="shared" si="4"/>
        <v>0</v>
      </c>
    </row>
    <row r="68" spans="1:5" s="2" customFormat="1" ht="16.5" customHeight="1">
      <c r="A68" s="26" t="s">
        <v>90</v>
      </c>
      <c r="B68" s="27" t="s">
        <v>46</v>
      </c>
      <c r="C68" s="36">
        <v>132677494.58</v>
      </c>
      <c r="D68" s="36">
        <v>14800973</v>
      </c>
      <c r="E68" s="8">
        <f t="shared" si="4"/>
        <v>11.15560181992698</v>
      </c>
    </row>
    <row r="69" spans="1:5" s="3" customFormat="1" ht="19.5" customHeight="1">
      <c r="A69" s="24" t="s">
        <v>71</v>
      </c>
      <c r="B69" s="25" t="s">
        <v>47</v>
      </c>
      <c r="C69" s="38">
        <f>C70</f>
        <v>48307000</v>
      </c>
      <c r="D69" s="38">
        <f>D70</f>
        <v>10576400</v>
      </c>
      <c r="E69" s="7">
        <f t="shared" si="4"/>
        <v>21.89413542550769</v>
      </c>
    </row>
    <row r="70" spans="1:5" s="2" customFormat="1" ht="17.25" customHeight="1">
      <c r="A70" s="26" t="s">
        <v>72</v>
      </c>
      <c r="B70" s="27" t="s">
        <v>73</v>
      </c>
      <c r="C70" s="36">
        <v>48307000</v>
      </c>
      <c r="D70" s="36">
        <v>10576400</v>
      </c>
      <c r="E70" s="8">
        <f t="shared" si="4"/>
        <v>21.89413542550769</v>
      </c>
    </row>
    <row r="71" spans="1:5" s="3" customFormat="1" ht="19.5" customHeight="1">
      <c r="A71" s="24" t="s">
        <v>74</v>
      </c>
      <c r="B71" s="25" t="s">
        <v>75</v>
      </c>
      <c r="C71" s="38">
        <f>C72+C73</f>
        <v>5480000</v>
      </c>
      <c r="D71" s="38">
        <f>D72+D73</f>
        <v>841602.54</v>
      </c>
      <c r="E71" s="7">
        <f t="shared" si="4"/>
        <v>15.357710583941605</v>
      </c>
    </row>
    <row r="72" spans="1:5" s="2" customFormat="1" ht="18.75" customHeight="1">
      <c r="A72" s="26" t="s">
        <v>29</v>
      </c>
      <c r="B72" s="27" t="s">
        <v>76</v>
      </c>
      <c r="C72" s="36">
        <v>4200000</v>
      </c>
      <c r="D72" s="36">
        <v>699993</v>
      </c>
      <c r="E72" s="8">
        <f t="shared" si="4"/>
        <v>16.6665</v>
      </c>
    </row>
    <row r="73" spans="1:5" s="2" customFormat="1" ht="17.25" customHeight="1">
      <c r="A73" s="26" t="s">
        <v>25</v>
      </c>
      <c r="B73" s="27" t="s">
        <v>77</v>
      </c>
      <c r="C73" s="36">
        <v>1280000</v>
      </c>
      <c r="D73" s="36">
        <v>141609.54</v>
      </c>
      <c r="E73" s="8">
        <f t="shared" si="4"/>
        <v>11.0632453125</v>
      </c>
    </row>
    <row r="74" spans="1:5" s="2" customFormat="1" ht="49.5" customHeight="1">
      <c r="A74" s="24" t="s">
        <v>100</v>
      </c>
      <c r="B74" s="25" t="s">
        <v>79</v>
      </c>
      <c r="C74" s="38">
        <f>C75+C76</f>
        <v>102073000</v>
      </c>
      <c r="D74" s="38">
        <f>D75+D76</f>
        <v>26945050</v>
      </c>
      <c r="E74" s="7">
        <f t="shared" si="4"/>
        <v>26.397823126585873</v>
      </c>
    </row>
    <row r="75" spans="1:5" s="2" customFormat="1" ht="50.25" customHeight="1">
      <c r="A75" s="26" t="s">
        <v>78</v>
      </c>
      <c r="B75" s="27" t="s">
        <v>80</v>
      </c>
      <c r="C75" s="36">
        <v>101873000</v>
      </c>
      <c r="D75" s="36">
        <v>26945050</v>
      </c>
      <c r="E75" s="8">
        <f t="shared" si="4"/>
        <v>26.44964809125087</v>
      </c>
    </row>
    <row r="76" spans="1:5" s="2" customFormat="1" ht="20.25" customHeight="1">
      <c r="A76" s="26" t="s">
        <v>82</v>
      </c>
      <c r="B76" s="27" t="s">
        <v>81</v>
      </c>
      <c r="C76" s="36">
        <v>200000</v>
      </c>
      <c r="D76" s="36">
        <v>0</v>
      </c>
      <c r="E76" s="8">
        <f t="shared" si="4"/>
        <v>0</v>
      </c>
    </row>
    <row r="77" spans="1:5" s="3" customFormat="1" ht="16.5">
      <c r="A77" s="24" t="s">
        <v>28</v>
      </c>
      <c r="B77" s="25"/>
      <c r="C77" s="40">
        <f>C74+C65+C63+C57+C44+C42+C33+C50+C71+C69+C40+C55</f>
        <v>2295236048.75</v>
      </c>
      <c r="D77" s="40">
        <f>D74+D65+D63+D57+D44+D42+D33+D50+D71+D69+D40+D55</f>
        <v>468101971.72999996</v>
      </c>
      <c r="E77" s="7">
        <f t="shared" si="4"/>
        <v>20.394502429714418</v>
      </c>
    </row>
    <row r="78" spans="1:6" ht="16.5">
      <c r="A78" s="5"/>
      <c r="B78" s="10"/>
      <c r="C78" s="11"/>
      <c r="D78" s="11"/>
      <c r="E78" s="11"/>
      <c r="F78" s="12"/>
    </row>
    <row r="79" spans="1:5" s="32" customFormat="1" ht="16.5">
      <c r="A79" s="29" t="s">
        <v>125</v>
      </c>
      <c r="B79" s="30"/>
      <c r="C79" s="30"/>
      <c r="D79" s="30"/>
      <c r="E79" s="31"/>
    </row>
    <row r="80" spans="1:5" s="2" customFormat="1" ht="16.5">
      <c r="A80" s="5"/>
      <c r="B80" s="6"/>
      <c r="C80" s="6"/>
      <c r="D80" s="6"/>
      <c r="E80" s="13"/>
    </row>
    <row r="81" spans="1:5" s="2" customFormat="1" ht="16.5">
      <c r="A81" s="5"/>
      <c r="B81" s="6"/>
      <c r="C81" s="6"/>
      <c r="D81" s="6"/>
      <c r="E81" s="13"/>
    </row>
    <row r="82" spans="1:5" ht="16.5">
      <c r="A82" s="11"/>
      <c r="B82" s="14"/>
      <c r="C82" s="14"/>
      <c r="D82" s="14"/>
      <c r="E82" s="15"/>
    </row>
    <row r="83" spans="1:5" ht="16.5">
      <c r="A83" s="11"/>
      <c r="B83" s="14"/>
      <c r="C83" s="14"/>
      <c r="D83" s="14"/>
      <c r="E83" s="15"/>
    </row>
    <row r="84" spans="1:5" ht="16.5">
      <c r="A84" s="11"/>
      <c r="B84" s="14"/>
      <c r="C84" s="14"/>
      <c r="D84" s="14"/>
      <c r="E84" s="15"/>
    </row>
    <row r="85" spans="1:5" ht="16.5">
      <c r="A85" s="11"/>
      <c r="B85" s="14"/>
      <c r="C85" s="14"/>
      <c r="D85" s="14"/>
      <c r="E85" s="15"/>
    </row>
    <row r="86" spans="1:5" ht="16.5">
      <c r="A86" s="11"/>
      <c r="B86" s="14"/>
      <c r="C86" s="14"/>
      <c r="D86" s="14"/>
      <c r="E86" s="15"/>
    </row>
    <row r="87" spans="1:5" ht="16.5">
      <c r="A87" s="11"/>
      <c r="B87" s="14"/>
      <c r="C87" s="14"/>
      <c r="D87" s="14"/>
      <c r="E87" s="15"/>
    </row>
    <row r="88" spans="1:5" ht="16.5">
      <c r="A88" s="11"/>
      <c r="B88" s="14"/>
      <c r="C88" s="14"/>
      <c r="D88" s="14"/>
      <c r="E88" s="15"/>
    </row>
    <row r="89" spans="1:5" ht="16.5">
      <c r="A89" s="11"/>
      <c r="B89" s="14"/>
      <c r="C89" s="14"/>
      <c r="D89" s="14"/>
      <c r="E89" s="15"/>
    </row>
    <row r="90" spans="1:5" ht="16.5">
      <c r="A90" s="11"/>
      <c r="B90" s="14"/>
      <c r="C90" s="14"/>
      <c r="D90" s="14"/>
      <c r="E90" s="15"/>
    </row>
    <row r="91" spans="1:5" ht="16.5">
      <c r="A91" s="11"/>
      <c r="B91" s="14"/>
      <c r="C91" s="14"/>
      <c r="D91" s="14"/>
      <c r="E91" s="15"/>
    </row>
    <row r="92" spans="1:5" ht="16.5">
      <c r="A92" s="11"/>
      <c r="B92" s="14"/>
      <c r="C92" s="14"/>
      <c r="D92" s="14"/>
      <c r="E92" s="15"/>
    </row>
    <row r="93" spans="1:5" ht="16.5">
      <c r="A93" s="11"/>
      <c r="B93" s="14"/>
      <c r="C93" s="14"/>
      <c r="D93" s="14"/>
      <c r="E93" s="15"/>
    </row>
    <row r="94" spans="1:5" ht="16.5">
      <c r="A94" s="11"/>
      <c r="B94" s="14"/>
      <c r="C94" s="14"/>
      <c r="D94" s="14"/>
      <c r="E94" s="15"/>
    </row>
    <row r="95" spans="1:5" ht="16.5">
      <c r="A95" s="11"/>
      <c r="B95" s="14"/>
      <c r="C95" s="14"/>
      <c r="D95" s="14"/>
      <c r="E95" s="15"/>
    </row>
    <row r="96" spans="1:5" ht="16.5">
      <c r="A96" s="11"/>
      <c r="B96" s="14"/>
      <c r="C96" s="14"/>
      <c r="D96" s="14"/>
      <c r="E96" s="15"/>
    </row>
    <row r="97" spans="1:5" ht="16.5">
      <c r="A97" s="11"/>
      <c r="B97" s="14"/>
      <c r="C97" s="14"/>
      <c r="D97" s="14"/>
      <c r="E97" s="15"/>
    </row>
    <row r="98" spans="1:5" ht="16.5">
      <c r="A98" s="11"/>
      <c r="B98" s="14"/>
      <c r="C98" s="14"/>
      <c r="D98" s="14"/>
      <c r="E98" s="15"/>
    </row>
    <row r="99" spans="1:5" ht="16.5">
      <c r="A99" s="11"/>
      <c r="B99" s="14"/>
      <c r="C99" s="14"/>
      <c r="D99" s="14"/>
      <c r="E99" s="15"/>
    </row>
    <row r="100" spans="1:5" ht="16.5">
      <c r="A100" s="11"/>
      <c r="B100" s="14"/>
      <c r="C100" s="14"/>
      <c r="D100" s="14"/>
      <c r="E100" s="15"/>
    </row>
    <row r="101" spans="1:5" ht="16.5">
      <c r="A101" s="11"/>
      <c r="B101" s="14"/>
      <c r="C101" s="14"/>
      <c r="D101" s="14"/>
      <c r="E101" s="15"/>
    </row>
    <row r="102" spans="1:5" ht="16.5">
      <c r="A102" s="11"/>
      <c r="B102" s="14"/>
      <c r="C102" s="14"/>
      <c r="D102" s="14"/>
      <c r="E102" s="15"/>
    </row>
    <row r="103" spans="1:5" ht="16.5">
      <c r="A103" s="11"/>
      <c r="B103" s="14"/>
      <c r="C103" s="14"/>
      <c r="D103" s="14"/>
      <c r="E103" s="15"/>
    </row>
    <row r="104" spans="1:5" ht="16.5">
      <c r="A104" s="11"/>
      <c r="B104" s="14"/>
      <c r="C104" s="14"/>
      <c r="D104" s="14"/>
      <c r="E104" s="15"/>
    </row>
    <row r="105" spans="1:5" ht="16.5">
      <c r="A105" s="11"/>
      <c r="B105" s="14"/>
      <c r="C105" s="14"/>
      <c r="D105" s="14"/>
      <c r="E105" s="15"/>
    </row>
    <row r="106" spans="1:5" ht="16.5">
      <c r="A106" s="11"/>
      <c r="B106" s="14"/>
      <c r="C106" s="14"/>
      <c r="D106" s="14"/>
      <c r="E106" s="15"/>
    </row>
    <row r="107" spans="1:5" ht="16.5">
      <c r="A107" s="11"/>
      <c r="B107" s="14"/>
      <c r="C107" s="14"/>
      <c r="D107" s="14"/>
      <c r="E107" s="15"/>
    </row>
    <row r="108" spans="1:5" ht="16.5">
      <c r="A108" s="11"/>
      <c r="B108" s="14"/>
      <c r="C108" s="14"/>
      <c r="D108" s="14"/>
      <c r="E108" s="15"/>
    </row>
    <row r="109" spans="1:5" ht="16.5">
      <c r="A109" s="11"/>
      <c r="B109" s="14"/>
      <c r="C109" s="14"/>
      <c r="D109" s="14"/>
      <c r="E109" s="15"/>
    </row>
    <row r="110" spans="1:5" ht="16.5">
      <c r="A110" s="11"/>
      <c r="B110" s="14"/>
      <c r="C110" s="14"/>
      <c r="D110" s="14"/>
      <c r="E110" s="15"/>
    </row>
    <row r="111" spans="1:5" ht="16.5">
      <c r="A111" s="11"/>
      <c r="B111" s="14"/>
      <c r="C111" s="14"/>
      <c r="D111" s="14"/>
      <c r="E111" s="15"/>
    </row>
    <row r="112" spans="1:5" ht="16.5">
      <c r="A112" s="11"/>
      <c r="B112" s="14"/>
      <c r="C112" s="14"/>
      <c r="D112" s="14"/>
      <c r="E112" s="15"/>
    </row>
    <row r="113" spans="1:5" ht="16.5">
      <c r="A113" s="11"/>
      <c r="B113" s="14"/>
      <c r="C113" s="14"/>
      <c r="D113" s="14"/>
      <c r="E113" s="15"/>
    </row>
    <row r="114" spans="1:5" ht="16.5">
      <c r="A114" s="11"/>
      <c r="B114" s="14"/>
      <c r="C114" s="14"/>
      <c r="D114" s="14"/>
      <c r="E114" s="15"/>
    </row>
    <row r="115" spans="1:5" ht="16.5">
      <c r="A115" s="11"/>
      <c r="B115" s="11"/>
      <c r="C115" s="11"/>
      <c r="D115" s="11"/>
      <c r="E115" s="15"/>
    </row>
    <row r="116" spans="1:5" ht="16.5">
      <c r="A116" s="11"/>
      <c r="B116" s="11"/>
      <c r="C116" s="11"/>
      <c r="D116" s="11"/>
      <c r="E116" s="15"/>
    </row>
    <row r="117" spans="1:5" ht="16.5">
      <c r="A117" s="11"/>
      <c r="B117" s="11"/>
      <c r="C117" s="11"/>
      <c r="D117" s="11"/>
      <c r="E117" s="15"/>
    </row>
    <row r="118" ht="16.5">
      <c r="E118" s="16"/>
    </row>
    <row r="119" ht="16.5">
      <c r="E119" s="16"/>
    </row>
    <row r="120" ht="16.5">
      <c r="E120" s="16"/>
    </row>
    <row r="121" ht="16.5">
      <c r="E121" s="16"/>
    </row>
    <row r="122" ht="16.5">
      <c r="E122" s="16"/>
    </row>
    <row r="123" ht="16.5">
      <c r="E123" s="16"/>
    </row>
    <row r="124" ht="16.5">
      <c r="E124" s="16"/>
    </row>
    <row r="125" ht="16.5">
      <c r="E125" s="16"/>
    </row>
    <row r="126" ht="16.5">
      <c r="E126" s="16"/>
    </row>
    <row r="127" ht="16.5">
      <c r="E127" s="16"/>
    </row>
    <row r="128" ht="16.5">
      <c r="E128" s="16"/>
    </row>
    <row r="129" ht="16.5">
      <c r="E129" s="16"/>
    </row>
    <row r="130" ht="16.5">
      <c r="E130" s="16"/>
    </row>
    <row r="131" ht="16.5">
      <c r="E131" s="16"/>
    </row>
    <row r="132" ht="16.5">
      <c r="E132" s="16"/>
    </row>
    <row r="133" ht="16.5">
      <c r="E133" s="16"/>
    </row>
    <row r="134" ht="16.5">
      <c r="E134" s="16"/>
    </row>
    <row r="135" ht="16.5">
      <c r="E135" s="16"/>
    </row>
    <row r="136" ht="16.5">
      <c r="E136" s="16"/>
    </row>
    <row r="137" ht="16.5">
      <c r="E137" s="16"/>
    </row>
    <row r="138" ht="16.5">
      <c r="E138" s="16"/>
    </row>
    <row r="139" ht="16.5">
      <c r="E139" s="16"/>
    </row>
    <row r="140" ht="16.5">
      <c r="E140" s="16"/>
    </row>
    <row r="141" ht="16.5">
      <c r="E141" s="16"/>
    </row>
    <row r="142" ht="16.5">
      <c r="E142" s="16"/>
    </row>
    <row r="143" ht="16.5">
      <c r="E143" s="16"/>
    </row>
    <row r="144" ht="16.5">
      <c r="E144" s="16"/>
    </row>
    <row r="145" ht="16.5">
      <c r="E145" s="16"/>
    </row>
    <row r="146" ht="16.5">
      <c r="E146" s="16"/>
    </row>
    <row r="147" ht="16.5">
      <c r="E147" s="16"/>
    </row>
    <row r="148" ht="16.5">
      <c r="E148" s="16"/>
    </row>
    <row r="149" ht="16.5">
      <c r="E149" s="16"/>
    </row>
    <row r="150" ht="16.5">
      <c r="E150" s="16"/>
    </row>
    <row r="151" ht="16.5">
      <c r="E151" s="16"/>
    </row>
    <row r="152" ht="16.5">
      <c r="E152" s="16"/>
    </row>
    <row r="153" ht="16.5">
      <c r="E153" s="16"/>
    </row>
    <row r="154" ht="16.5">
      <c r="E154" s="16"/>
    </row>
    <row r="155" ht="16.5">
      <c r="E155" s="16"/>
    </row>
    <row r="156" ht="16.5">
      <c r="E156" s="16"/>
    </row>
    <row r="157" ht="16.5">
      <c r="E157" s="16"/>
    </row>
    <row r="158" ht="16.5">
      <c r="E158" s="16"/>
    </row>
    <row r="159" ht="16.5">
      <c r="E159" s="16"/>
    </row>
    <row r="160" ht="16.5">
      <c r="E160" s="16"/>
    </row>
    <row r="161" ht="16.5">
      <c r="E161" s="16"/>
    </row>
    <row r="162" ht="16.5">
      <c r="E162" s="16"/>
    </row>
    <row r="163" ht="16.5">
      <c r="E163" s="16"/>
    </row>
    <row r="164" ht="16.5">
      <c r="E164" s="16"/>
    </row>
    <row r="165" ht="16.5">
      <c r="E165" s="16"/>
    </row>
    <row r="166" ht="16.5">
      <c r="E166" s="16"/>
    </row>
    <row r="167" ht="16.5">
      <c r="E167" s="16"/>
    </row>
    <row r="168" ht="16.5">
      <c r="E168" s="16"/>
    </row>
    <row r="169" ht="16.5">
      <c r="E169" s="16"/>
    </row>
    <row r="170" ht="16.5">
      <c r="E170" s="16"/>
    </row>
    <row r="171" ht="16.5">
      <c r="E171" s="16"/>
    </row>
    <row r="172" ht="16.5">
      <c r="E172" s="16"/>
    </row>
    <row r="173" ht="16.5">
      <c r="E173" s="16"/>
    </row>
    <row r="174" ht="16.5">
      <c r="E174" s="16"/>
    </row>
    <row r="175" ht="16.5">
      <c r="E175" s="16"/>
    </row>
    <row r="176" ht="16.5">
      <c r="E176" s="16"/>
    </row>
    <row r="177" ht="16.5">
      <c r="E177" s="16"/>
    </row>
    <row r="178" ht="16.5">
      <c r="E178" s="16"/>
    </row>
    <row r="179" ht="16.5">
      <c r="E179" s="16"/>
    </row>
    <row r="180" ht="16.5">
      <c r="E180" s="16"/>
    </row>
    <row r="181" ht="16.5">
      <c r="E181" s="16"/>
    </row>
    <row r="182" ht="16.5">
      <c r="E182" s="16"/>
    </row>
    <row r="183" ht="16.5">
      <c r="E183" s="16"/>
    </row>
    <row r="184" ht="16.5">
      <c r="E184" s="16"/>
    </row>
    <row r="185" ht="16.5">
      <c r="E185" s="16"/>
    </row>
    <row r="186" ht="16.5">
      <c r="E186" s="16"/>
    </row>
    <row r="187" ht="16.5">
      <c r="E187" s="16"/>
    </row>
    <row r="188" ht="16.5">
      <c r="E188" s="16"/>
    </row>
    <row r="189" ht="16.5">
      <c r="E189" s="16"/>
    </row>
    <row r="190" ht="16.5">
      <c r="E190" s="16"/>
    </row>
    <row r="191" ht="16.5">
      <c r="E191" s="16"/>
    </row>
    <row r="192" ht="16.5">
      <c r="E192" s="16"/>
    </row>
    <row r="193" ht="16.5">
      <c r="E193" s="16"/>
    </row>
    <row r="194" ht="16.5">
      <c r="E194" s="16"/>
    </row>
    <row r="195" ht="16.5">
      <c r="E195" s="16"/>
    </row>
    <row r="196" ht="16.5">
      <c r="E196" s="16"/>
    </row>
    <row r="197" ht="16.5">
      <c r="E197" s="16"/>
    </row>
    <row r="198" ht="16.5">
      <c r="E198" s="16"/>
    </row>
    <row r="199" ht="16.5">
      <c r="E199" s="16"/>
    </row>
    <row r="200" ht="16.5">
      <c r="E200" s="16"/>
    </row>
    <row r="201" ht="16.5">
      <c r="E201" s="16"/>
    </row>
    <row r="202" ht="16.5">
      <c r="E202" s="16"/>
    </row>
    <row r="203" ht="16.5">
      <c r="E203" s="16"/>
    </row>
    <row r="204" ht="16.5">
      <c r="E204" s="16"/>
    </row>
    <row r="205" ht="16.5">
      <c r="E205" s="16"/>
    </row>
    <row r="206" ht="16.5">
      <c r="E206" s="16"/>
    </row>
    <row r="207" ht="16.5">
      <c r="E207" s="16"/>
    </row>
    <row r="208" ht="16.5">
      <c r="E208" s="16"/>
    </row>
    <row r="209" ht="16.5">
      <c r="E209" s="16"/>
    </row>
    <row r="210" ht="16.5">
      <c r="E210" s="16"/>
    </row>
    <row r="211" ht="16.5">
      <c r="E211" s="16"/>
    </row>
    <row r="212" ht="16.5">
      <c r="E212" s="16"/>
    </row>
    <row r="213" ht="16.5">
      <c r="E213" s="16"/>
    </row>
    <row r="214" ht="16.5">
      <c r="E214" s="16"/>
    </row>
    <row r="215" ht="16.5">
      <c r="E215" s="16"/>
    </row>
    <row r="216" ht="16.5">
      <c r="E216" s="16"/>
    </row>
    <row r="217" ht="16.5">
      <c r="E217" s="16"/>
    </row>
    <row r="218" ht="16.5">
      <c r="E218" s="16"/>
    </row>
    <row r="219" ht="16.5">
      <c r="E219" s="16"/>
    </row>
    <row r="220" ht="16.5">
      <c r="E220" s="16"/>
    </row>
    <row r="221" ht="16.5">
      <c r="E221" s="16"/>
    </row>
    <row r="222" ht="16.5">
      <c r="E222" s="16"/>
    </row>
    <row r="223" ht="16.5">
      <c r="E223" s="16"/>
    </row>
    <row r="224" ht="16.5">
      <c r="E224" s="16"/>
    </row>
    <row r="225" ht="16.5">
      <c r="E225" s="16"/>
    </row>
    <row r="226" ht="16.5">
      <c r="E226" s="16"/>
    </row>
    <row r="227" ht="16.5">
      <c r="E227" s="16"/>
    </row>
    <row r="228" ht="16.5">
      <c r="E228" s="16"/>
    </row>
    <row r="229" ht="16.5">
      <c r="E229" s="16"/>
    </row>
    <row r="230" ht="16.5">
      <c r="E230" s="16"/>
    </row>
    <row r="231" ht="16.5">
      <c r="E231" s="16"/>
    </row>
    <row r="232" ht="16.5">
      <c r="E232" s="16"/>
    </row>
    <row r="233" ht="16.5">
      <c r="E233" s="16"/>
    </row>
    <row r="234" ht="16.5">
      <c r="E234" s="16"/>
    </row>
    <row r="235" ht="16.5">
      <c r="E235" s="16"/>
    </row>
    <row r="236" ht="16.5">
      <c r="E236" s="16"/>
    </row>
    <row r="237" ht="16.5">
      <c r="E237" s="16"/>
    </row>
    <row r="238" ht="16.5">
      <c r="E238" s="16"/>
    </row>
    <row r="239" ht="16.5">
      <c r="E239" s="16"/>
    </row>
    <row r="240" ht="16.5">
      <c r="E240" s="16"/>
    </row>
    <row r="241" ht="16.5">
      <c r="E241" s="16"/>
    </row>
    <row r="242" ht="16.5">
      <c r="E242" s="16"/>
    </row>
    <row r="243" ht="16.5">
      <c r="E243" s="16"/>
    </row>
    <row r="244" ht="16.5">
      <c r="E244" s="16"/>
    </row>
    <row r="245" ht="16.5">
      <c r="E245" s="16"/>
    </row>
    <row r="246" ht="16.5">
      <c r="E246" s="16"/>
    </row>
    <row r="247" ht="16.5">
      <c r="E247" s="16"/>
    </row>
    <row r="248" ht="16.5">
      <c r="E248" s="16"/>
    </row>
    <row r="249" ht="16.5">
      <c r="E249" s="16"/>
    </row>
    <row r="250" ht="16.5">
      <c r="E250" s="16"/>
    </row>
    <row r="251" ht="16.5">
      <c r="E251" s="16"/>
    </row>
    <row r="252" ht="16.5">
      <c r="E252" s="16"/>
    </row>
    <row r="253" ht="16.5">
      <c r="E253" s="16"/>
    </row>
    <row r="254" ht="16.5">
      <c r="E254" s="16"/>
    </row>
    <row r="255" ht="16.5">
      <c r="E255" s="16"/>
    </row>
    <row r="256" ht="16.5">
      <c r="E256" s="16"/>
    </row>
    <row r="257" ht="16.5">
      <c r="E257" s="16"/>
    </row>
    <row r="258" ht="16.5">
      <c r="E258" s="16"/>
    </row>
    <row r="259" ht="16.5">
      <c r="E259" s="16"/>
    </row>
    <row r="260" ht="16.5">
      <c r="E260" s="16"/>
    </row>
    <row r="261" ht="16.5">
      <c r="E261" s="16"/>
    </row>
    <row r="262" ht="16.5">
      <c r="E262" s="16"/>
    </row>
    <row r="263" ht="16.5">
      <c r="E263" s="16"/>
    </row>
    <row r="264" ht="16.5">
      <c r="E264" s="16"/>
    </row>
    <row r="265" ht="16.5">
      <c r="E265" s="16"/>
    </row>
    <row r="266" ht="16.5">
      <c r="E266" s="16"/>
    </row>
    <row r="267" ht="16.5">
      <c r="E267" s="16"/>
    </row>
    <row r="268" ht="16.5">
      <c r="E268" s="16"/>
    </row>
    <row r="269" ht="16.5">
      <c r="E269" s="16"/>
    </row>
    <row r="270" ht="16.5">
      <c r="E270" s="16"/>
    </row>
    <row r="271" ht="16.5">
      <c r="E271" s="16"/>
    </row>
    <row r="272" ht="16.5">
      <c r="E272" s="16"/>
    </row>
    <row r="273" ht="16.5">
      <c r="E273" s="16"/>
    </row>
    <row r="274" ht="16.5">
      <c r="E274" s="16"/>
    </row>
    <row r="275" ht="16.5">
      <c r="E275" s="16"/>
    </row>
    <row r="276" ht="16.5">
      <c r="E276" s="16"/>
    </row>
    <row r="277" ht="16.5">
      <c r="E277" s="16"/>
    </row>
    <row r="278" ht="16.5">
      <c r="E278" s="16"/>
    </row>
    <row r="279" ht="16.5">
      <c r="E279" s="16"/>
    </row>
    <row r="280" ht="16.5">
      <c r="E280" s="16"/>
    </row>
    <row r="281" ht="16.5">
      <c r="E281" s="16"/>
    </row>
    <row r="282" ht="16.5">
      <c r="E282" s="16"/>
    </row>
    <row r="283" ht="16.5">
      <c r="E283" s="16"/>
    </row>
    <row r="284" ht="16.5">
      <c r="E284" s="16"/>
    </row>
    <row r="285" ht="16.5">
      <c r="E285" s="16"/>
    </row>
    <row r="286" ht="16.5">
      <c r="E286" s="16"/>
    </row>
    <row r="287" ht="16.5">
      <c r="E287" s="16"/>
    </row>
    <row r="288" ht="16.5">
      <c r="E288" s="16"/>
    </row>
    <row r="289" ht="16.5">
      <c r="E289" s="16"/>
    </row>
    <row r="290" ht="16.5">
      <c r="E290" s="16"/>
    </row>
    <row r="291" ht="16.5">
      <c r="E291" s="16"/>
    </row>
    <row r="292" ht="16.5">
      <c r="E292" s="16"/>
    </row>
    <row r="293" ht="16.5">
      <c r="E293" s="16"/>
    </row>
    <row r="294" ht="16.5">
      <c r="E294" s="16"/>
    </row>
    <row r="295" ht="16.5">
      <c r="E295" s="16"/>
    </row>
    <row r="296" ht="16.5">
      <c r="E296" s="16"/>
    </row>
    <row r="297" ht="16.5">
      <c r="E297" s="16"/>
    </row>
    <row r="298" ht="16.5">
      <c r="E298" s="16"/>
    </row>
    <row r="299" ht="16.5">
      <c r="E299" s="16"/>
    </row>
    <row r="300" ht="16.5">
      <c r="E300" s="16"/>
    </row>
    <row r="301" ht="16.5">
      <c r="E301" s="16"/>
    </row>
    <row r="302" ht="16.5">
      <c r="E302" s="16"/>
    </row>
    <row r="303" ht="16.5">
      <c r="E303" s="16"/>
    </row>
    <row r="304" ht="16.5">
      <c r="E304" s="16"/>
    </row>
    <row r="305" ht="16.5">
      <c r="E305" s="16"/>
    </row>
    <row r="306" ht="16.5">
      <c r="E306" s="16"/>
    </row>
    <row r="307" ht="16.5">
      <c r="E307" s="16"/>
    </row>
    <row r="308" ht="16.5">
      <c r="E308" s="16"/>
    </row>
    <row r="309" ht="16.5">
      <c r="E309" s="16"/>
    </row>
    <row r="310" ht="16.5">
      <c r="E310" s="16"/>
    </row>
    <row r="311" ht="16.5">
      <c r="E311" s="16"/>
    </row>
    <row r="312" ht="16.5">
      <c r="E312" s="16"/>
    </row>
    <row r="313" ht="16.5">
      <c r="E313" s="16"/>
    </row>
    <row r="314" ht="16.5">
      <c r="E314" s="16"/>
    </row>
    <row r="315" ht="16.5">
      <c r="E315" s="16"/>
    </row>
    <row r="316" ht="16.5">
      <c r="E316" s="16"/>
    </row>
    <row r="317" ht="16.5">
      <c r="E317" s="16"/>
    </row>
    <row r="318" ht="16.5">
      <c r="E318" s="16"/>
    </row>
    <row r="319" ht="16.5">
      <c r="E319" s="16"/>
    </row>
    <row r="320" ht="16.5">
      <c r="E320" s="16"/>
    </row>
    <row r="321" ht="16.5">
      <c r="E321" s="16"/>
    </row>
    <row r="322" ht="16.5">
      <c r="E322" s="16"/>
    </row>
    <row r="323" ht="16.5">
      <c r="E323" s="16"/>
    </row>
    <row r="324" ht="16.5">
      <c r="E324" s="16"/>
    </row>
    <row r="325" ht="16.5">
      <c r="E325" s="16"/>
    </row>
    <row r="326" ht="16.5">
      <c r="E326" s="16"/>
    </row>
    <row r="327" ht="16.5">
      <c r="E327" s="16"/>
    </row>
    <row r="328" ht="16.5">
      <c r="E328" s="16"/>
    </row>
    <row r="329" ht="16.5">
      <c r="E329" s="16"/>
    </row>
    <row r="330" ht="16.5">
      <c r="E330" s="16"/>
    </row>
    <row r="331" ht="16.5">
      <c r="E331" s="16"/>
    </row>
    <row r="332" ht="16.5">
      <c r="E332" s="16"/>
    </row>
    <row r="333" ht="16.5">
      <c r="E333" s="16"/>
    </row>
    <row r="334" ht="16.5">
      <c r="E334" s="16"/>
    </row>
    <row r="335" ht="16.5">
      <c r="E335" s="16"/>
    </row>
    <row r="336" ht="16.5">
      <c r="E336" s="16"/>
    </row>
    <row r="337" ht="16.5">
      <c r="E337" s="16"/>
    </row>
    <row r="338" ht="16.5">
      <c r="E338" s="16"/>
    </row>
    <row r="339" ht="16.5">
      <c r="E339" s="16"/>
    </row>
    <row r="340" ht="16.5">
      <c r="E340" s="16"/>
    </row>
    <row r="341" ht="16.5">
      <c r="E341" s="16"/>
    </row>
    <row r="342" ht="16.5">
      <c r="E342" s="16"/>
    </row>
    <row r="343" ht="16.5">
      <c r="E343" s="16"/>
    </row>
    <row r="344" ht="16.5">
      <c r="E344" s="16"/>
    </row>
    <row r="345" ht="16.5">
      <c r="E345" s="16"/>
    </row>
  </sheetData>
  <sheetProtection/>
  <mergeCells count="30">
    <mergeCell ref="A7:B7"/>
    <mergeCell ref="A8:B8"/>
    <mergeCell ref="A1:E1"/>
    <mergeCell ref="A2:E2"/>
    <mergeCell ref="A3:E3"/>
    <mergeCell ref="D4:E4"/>
    <mergeCell ref="A5:B5"/>
    <mergeCell ref="A6:B6"/>
    <mergeCell ref="A9:B9"/>
    <mergeCell ref="A10:B10"/>
    <mergeCell ref="A11:B11"/>
    <mergeCell ref="A12:B12"/>
    <mergeCell ref="A14:B14"/>
    <mergeCell ref="A15:B15"/>
    <mergeCell ref="A13:B13"/>
    <mergeCell ref="A16:B16"/>
    <mergeCell ref="A17:B17"/>
    <mergeCell ref="A18:B18"/>
    <mergeCell ref="A19:B19"/>
    <mergeCell ref="A27:B27"/>
    <mergeCell ref="A28:B28"/>
    <mergeCell ref="A26:B26"/>
    <mergeCell ref="A29:B29"/>
    <mergeCell ref="A30:B30"/>
    <mergeCell ref="A20:B20"/>
    <mergeCell ref="A21:B21"/>
    <mergeCell ref="A22:B22"/>
    <mergeCell ref="A23:B23"/>
    <mergeCell ref="A24:B24"/>
    <mergeCell ref="A25:B2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2023-04-13T07:46:46Z</cp:lastPrinted>
  <dcterms:created xsi:type="dcterms:W3CDTF">2003-10-27T11:59:24Z</dcterms:created>
  <dcterms:modified xsi:type="dcterms:W3CDTF">2023-05-15T03:59:23Z</dcterms:modified>
  <cp:category/>
  <cp:version/>
  <cp:contentType/>
  <cp:contentStatus/>
</cp:coreProperties>
</file>