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4" activeTab="1"/>
  </bookViews>
  <sheets>
    <sheet name="источники 2022" sheetId="1" r:id="rId1"/>
    <sheet name="источники 2023 и 2024" sheetId="2" r:id="rId2"/>
    <sheet name="нормативы" sheetId="3" r:id="rId3"/>
    <sheet name="доходы 2022" sheetId="4" r:id="rId4"/>
    <sheet name="доходы 2023 и 2024" sheetId="5" r:id="rId5"/>
    <sheet name="разд, подр 2022" sheetId="6" r:id="rId6"/>
    <sheet name="разд, подр 2023 и 2024" sheetId="7" r:id="rId7"/>
    <sheet name="программы 2022" sheetId="8" r:id="rId8"/>
    <sheet name="программы 2023 и 2024" sheetId="9" r:id="rId9"/>
    <sheet name="Ведом 2022" sheetId="10" r:id="rId10"/>
    <sheet name="Вед-во 2023 и 2024" sheetId="11" r:id="rId11"/>
    <sheet name="дотация 2022" sheetId="12" r:id="rId12"/>
    <sheet name="дотация 2023-2024" sheetId="13" r:id="rId13"/>
    <sheet name="воинский учет 2022" sheetId="14" r:id="rId14"/>
    <sheet name="воинский учет 2022-2024" sheetId="15" r:id="rId15"/>
    <sheet name="иные 2022" sheetId="16" r:id="rId16"/>
    <sheet name="дороги 2022" sheetId="17" r:id="rId17"/>
    <sheet name="дороги 2023-2024" sheetId="18" r:id="rId18"/>
    <sheet name="иные МБТ 2022" sheetId="19" r:id="rId19"/>
    <sheet name="иные МБТ зп культ 2023-2024" sheetId="20" r:id="rId20"/>
  </sheets>
  <definedNames>
    <definedName name="_xlfn.CONCAT" hidden="1">#NAME?</definedName>
    <definedName name="_xlnm.Print_Titles" localSheetId="9">'Ведом 2022'!$18:$19</definedName>
    <definedName name="_xlnm.Print_Titles" localSheetId="5">'разд, подр 2022'!$11:$12</definedName>
  </definedNames>
  <calcPr fullCalcOnLoad="1"/>
</workbook>
</file>

<file path=xl/sharedStrings.xml><?xml version="1.0" encoding="utf-8"?>
<sst xmlns="http://schemas.openxmlformats.org/spreadsheetml/2006/main" count="6574" uniqueCount="1139">
  <si>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</si>
  <si>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</si>
  <si>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</si>
  <si>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</si>
  <si>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</si>
  <si>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</si>
  <si>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</si>
  <si>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</si>
  <si>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</si>
  <si>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</si>
  <si>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</si>
  <si>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</si>
  <si>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</si>
  <si>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</si>
  <si>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</si>
  <si>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</si>
  <si>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</si>
  <si>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</si>
  <si>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</si>
  <si>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</si>
  <si>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</si>
  <si>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</si>
  <si>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</si>
  <si>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</si>
  <si>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</si>
  <si>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</si>
  <si>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</si>
  <si>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</si>
  <si>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</si>
  <si>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</si>
  <si>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</si>
  <si>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</si>
  <si>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</si>
  <si>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</si>
  <si>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</si>
  <si>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</si>
  <si>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</si>
  <si>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</si>
  <si>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</si>
  <si>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</si>
  <si>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</si>
  <si>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</si>
  <si>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</si>
  <si>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</si>
  <si>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</si>
  <si>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</si>
  <si>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</si>
  <si>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</si>
  <si>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</si>
  <si>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</si>
  <si>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</si>
  <si>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</si>
  <si>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</si>
  <si>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</si>
  <si>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</si>
  <si>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</si>
  <si>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</si>
  <si>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</si>
  <si>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</si>
  <si>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</si>
  <si>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</si>
  <si>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</si>
  <si>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</si>
  <si>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</si>
  <si>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</si>
  <si>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</si>
  <si>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</si>
  <si>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</si>
  <si>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</si>
  <si>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</si>
  <si>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</si>
  <si>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</si>
  <si>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</si>
  <si>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</si>
  <si>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</si>
  <si>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</si>
  <si>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</si>
  <si>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</si>
  <si>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</si>
  <si>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</si>
  <si>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</si>
  <si>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</si>
  <si>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</si>
  <si>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</si>
  <si>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</si>
  <si>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</si>
  <si>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</si>
  <si>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</si>
  <si>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</si>
  <si>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</si>
  <si>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</si>
  <si>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</si>
  <si>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</si>
  <si>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</si>
  <si>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</si>
  <si>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</si>
  <si>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</si>
  <si>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</si>
  <si>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</si>
  <si>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</si>
  <si>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</si>
  <si>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</si>
  <si>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</si>
  <si>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</si>
  <si>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</si>
  <si>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</si>
  <si>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</si>
  <si>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</si>
  <si>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</si>
  <si>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</si>
  <si>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</si>
  <si>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</si>
  <si>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</si>
  <si>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</si>
  <si>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</si>
  <si>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</si>
  <si>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</si>
  <si>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</si>
  <si>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</si>
  <si>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</si>
  <si>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</si>
  <si>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</si>
  <si>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</si>
  <si>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</si>
  <si>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</si>
  <si>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</si>
  <si>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</si>
  <si>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</si>
  <si>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</si>
  <si>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</si>
  <si>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</si>
  <si>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</si>
  <si>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</si>
  <si>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</si>
  <si>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</si>
  <si>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</si>
  <si>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</si>
  <si>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</si>
  <si>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</si>
  <si>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</si>
  <si>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</si>
  <si>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</si>
  <si>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</si>
  <si>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</si>
  <si>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</si>
  <si>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</si>
  <si>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</si>
  <si>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</si>
  <si>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</si>
  <si>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</si>
  <si>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</si>
  <si>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</si>
  <si>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</si>
  <si>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</si>
  <si>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</si>
  <si>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</si>
  <si>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</si>
  <si>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</si>
  <si>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</si>
  <si>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</si>
  <si>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</si>
  <si>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</si>
  <si>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</si>
  <si>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</si>
  <si>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</si>
  <si>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</si>
  <si>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</si>
  <si>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</si>
  <si>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</si>
  <si>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</si>
  <si>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</si>
  <si>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</si>
  <si>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</si>
  <si>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</si>
  <si>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</si>
  <si>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</si>
  <si>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</si>
  <si>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</si>
  <si>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</si>
  <si>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</si>
  <si>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</si>
  <si>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</si>
  <si>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</si>
  <si>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</si>
  <si>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</si>
  <si>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</si>
  <si>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</si>
  <si>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</si>
  <si>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</si>
  <si>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</si>
  <si>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</si>
  <si>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</si>
  <si>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</si>
  <si>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</si>
  <si>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</si>
  <si>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</si>
  <si>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</si>
  <si>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</si>
  <si>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</si>
  <si>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</si>
  <si>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</si>
  <si>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</si>
  <si>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</si>
  <si>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</si>
  <si>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</si>
  <si>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</si>
  <si>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</si>
  <si>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</si>
  <si>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</si>
  <si>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</si>
  <si>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</si>
  <si>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</si>
  <si>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</si>
  <si>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</si>
  <si>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</si>
  <si>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</si>
  <si>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</si>
  <si>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</si>
  <si>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</si>
  <si>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</si>
  <si>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</si>
  <si>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</si>
  <si>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</si>
  <si>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</si>
  <si>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</si>
  <si>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</si>
  <si>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</si>
  <si>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</si>
  <si>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</si>
  <si>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</si>
  <si>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</si>
  <si>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</si>
  <si>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</si>
  <si>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</si>
  <si>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</si>
  <si>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</si>
  <si>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</si>
  <si>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</si>
  <si>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</si>
  <si>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</si>
  <si>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</si>
  <si>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</si>
  <si>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</si>
  <si>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</si>
  <si>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</si>
  <si>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</si>
  <si>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</si>
  <si>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</si>
  <si>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</si>
  <si>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</si>
  <si>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</si>
  <si>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</si>
  <si>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</si>
  <si>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</si>
  <si>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</si>
  <si>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</si>
  <si>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</si>
  <si>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</si>
  <si>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</si>
  <si>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</si>
  <si>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</si>
  <si>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</si>
  <si>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</si>
  <si>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</si>
  <si>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</si>
  <si>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</si>
  <si>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</si>
  <si>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</si>
  <si>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</si>
  <si>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</si>
  <si>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</si>
  <si>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</si>
  <si>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</si>
  <si>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</si>
  <si>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</si>
  <si>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</si>
  <si>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</si>
  <si>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</si>
  <si>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</si>
  <si>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</si>
  <si>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</si>
  <si>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</si>
  <si>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</si>
  <si>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</si>
  <si>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</si>
  <si>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</si>
  <si>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</si>
  <si>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</si>
  <si>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</si>
  <si>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</si>
  <si>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</si>
  <si>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</si>
  <si>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</si>
  <si>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</si>
  <si>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</si>
  <si>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</si>
  <si>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</si>
  <si>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</si>
  <si>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</si>
  <si>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</si>
  <si>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</si>
  <si>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</si>
  <si>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</si>
  <si>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</si>
  <si>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</si>
  <si>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</si>
  <si>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</si>
  <si>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</si>
  <si>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</si>
  <si>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</si>
  <si>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</si>
  <si>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</si>
  <si>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</si>
  <si>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</si>
  <si>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</si>
  <si>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</si>
  <si>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</si>
  <si>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</si>
  <si>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</si>
  <si>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</si>
  <si>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</si>
  <si>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</si>
  <si>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</si>
  <si>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</si>
  <si>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</si>
  <si>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</si>
  <si>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</si>
  <si>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</si>
  <si>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</si>
  <si>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</si>
  <si>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</si>
  <si>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</si>
  <si>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</si>
  <si>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</si>
  <si>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</si>
  <si>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</si>
  <si>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</si>
  <si>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</si>
  <si>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</si>
  <si>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</si>
  <si>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</si>
  <si>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</si>
  <si>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</si>
  <si>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</si>
  <si>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</si>
  <si>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</si>
  <si>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</si>
  <si>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</si>
  <si>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</si>
  <si>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</si>
  <si>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</si>
  <si>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</si>
  <si>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</si>
  <si>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</si>
  <si>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</si>
  <si>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</si>
  <si>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</si>
  <si>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</si>
  <si>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</si>
  <si>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</si>
  <si>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</si>
  <si>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</si>
  <si>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</si>
  <si>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</si>
  <si>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</si>
  <si>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</si>
  <si>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</si>
  <si>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</si>
  <si>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</si>
  <si>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</si>
  <si>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</si>
  <si>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</si>
  <si>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</si>
  <si>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</si>
  <si>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</si>
  <si>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</si>
  <si>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</si>
  <si>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</si>
  <si>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</si>
  <si>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</si>
  <si>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</si>
  <si>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</si>
  <si>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</si>
  <si>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</si>
  <si>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</si>
  <si>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</si>
  <si>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</si>
  <si>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</si>
  <si>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</si>
  <si>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</si>
  <si>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</si>
  <si>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</si>
  <si>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</si>
  <si>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</si>
  <si>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</si>
  <si>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</si>
  <si>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</si>
  <si>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</si>
  <si>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</si>
  <si>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</si>
  <si>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</si>
  <si>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</si>
  <si>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</si>
  <si>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</si>
  <si>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</si>
  <si>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</si>
  <si>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</si>
  <si>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</si>
  <si>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</si>
  <si>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</si>
  <si>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</si>
  <si>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</si>
  <si>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</si>
  <si>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</si>
  <si>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</si>
  <si>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</si>
  <si>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</si>
  <si>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</si>
  <si>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</si>
  <si>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</si>
  <si>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</si>
  <si>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</si>
  <si>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</si>
  <si>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</si>
  <si>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</si>
  <si>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</si>
  <si>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</si>
  <si>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</si>
  <si>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</si>
  <si>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</si>
  <si>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</si>
  <si>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</si>
  <si>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</si>
  <si>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</si>
  <si>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</si>
  <si>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</si>
  <si>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</si>
  <si>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</si>
  <si>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</si>
  <si>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</si>
  <si>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</si>
  <si>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</si>
  <si>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</si>
  <si>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</si>
  <si>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</si>
  <si>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</si>
  <si>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</si>
  <si>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</si>
  <si>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</si>
  <si>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</si>
  <si>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</si>
  <si>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</si>
  <si>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</si>
  <si>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</si>
  <si>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</si>
  <si>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</si>
  <si>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</si>
  <si>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</si>
  <si>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</si>
  <si>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</si>
  <si>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</si>
  <si>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</si>
  <si>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</si>
  <si>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</si>
  <si>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</si>
  <si>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</si>
  <si>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</si>
  <si>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</si>
  <si>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</si>
  <si>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</si>
  <si>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</si>
  <si>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</si>
  <si>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</si>
  <si>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</si>
  <si>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</si>
  <si>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</si>
  <si>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</si>
  <si>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</si>
  <si>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</si>
  <si>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</si>
  <si>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</si>
  <si>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</si>
  <si>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</si>
  <si>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</si>
  <si>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</si>
  <si>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</si>
  <si>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</si>
  <si>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</si>
  <si>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</si>
  <si>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</si>
  <si>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</si>
  <si>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</si>
  <si>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</si>
  <si>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</si>
  <si>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</si>
  <si>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</si>
  <si>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</si>
  <si>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</si>
  <si>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</si>
  <si>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</si>
  <si>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</si>
  <si>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</si>
  <si>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</si>
  <si>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</si>
  <si>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</si>
  <si>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</si>
  <si>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</si>
  <si>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</si>
  <si>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</si>
  <si>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</si>
  <si>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</si>
  <si>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</si>
  <si>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</si>
  <si>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</si>
  <si>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</si>
  <si>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</si>
  <si>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</si>
  <si>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</si>
  <si>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</si>
  <si>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</si>
  <si>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</si>
  <si>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</si>
  <si>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</si>
  <si>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</si>
  <si>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</si>
  <si>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</si>
  <si>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</si>
  <si>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</si>
  <si>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</si>
  <si>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</si>
  <si>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</si>
  <si>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</si>
  <si>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</si>
  <si>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</si>
  <si>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</si>
  <si>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</si>
  <si>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</si>
  <si>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</si>
  <si>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</si>
  <si>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</si>
  <si>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</si>
  <si>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</si>
  <si>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</si>
  <si>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</si>
  <si>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</si>
  <si>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</si>
  <si>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</si>
  <si>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</si>
  <si>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</si>
  <si>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</si>
  <si>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</si>
  <si>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</si>
  <si>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</si>
  <si>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</si>
  <si>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</si>
  <si>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</si>
  <si>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</si>
  <si>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</si>
  <si>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</si>
  <si>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 п/п</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</si>
  <si>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</si>
  <si>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</si>
  <si>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</si>
  <si>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</si>
  <si>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</si>
  <si>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</si>
  <si>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</si>
  <si>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</si>
  <si>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</si>
  <si>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</si>
  <si>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</si>
  <si>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</si>
  <si>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</si>
  <si>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</si>
  <si>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</si>
  <si>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</si>
  <si>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</si>
  <si>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</si>
  <si>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</si>
  <si>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</si>
  <si>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</si>
  <si>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</si>
  <si>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</si>
  <si>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</si>
  <si>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</si>
  <si>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</si>
  <si>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</si>
  <si>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</si>
  <si>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000 1 13 02995 10 0000 130</t>
  </si>
  <si>
    <t>Прочие доходы от компенсации затрат бюджетов сельских поселений</t>
  </si>
  <si>
    <t>000 1 13 02995 13 0000 130</t>
  </si>
  <si>
    <t>000 1 14 03050 10 0000 410</t>
  </si>
  <si>
    <t>000 1 14 03050 13 0000 410</t>
  </si>
  <si>
    <t>000 1 14 03050 10 0000 440</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</si>
  <si>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</si>
  <si>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</si>
  <si>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</si>
  <si>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</si>
  <si>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</si>
  <si>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</si>
  <si>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</si>
  <si>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</si>
  <si>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</si>
  <si>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</si>
  <si>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</si>
  <si>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</si>
  <si>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</si>
  <si>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</si>
  <si>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</si>
  <si>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</si>
  <si>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</si>
  <si>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</si>
  <si>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</si>
  <si>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</si>
  <si>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</si>
  <si>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</si>
  <si>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</si>
  <si>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</si>
  <si>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</si>
  <si>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</si>
  <si>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000 1 16 10061 13 0000 140</t>
  </si>
  <si>
    <t>000 1 16 10062 10 0000 140</t>
  </si>
  <si>
    <t>000 1 16 10062 13 0000 140</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</si>
  <si>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</si>
  <si>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</si>
  <si>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</si>
  <si>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</si>
  <si>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</si>
  <si>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</si>
  <si>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</si>
  <si>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</si>
  <si>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</si>
  <si>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</si>
  <si>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</si>
  <si>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</si>
  <si>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</si>
  <si>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</si>
  <si>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</si>
  <si>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</si>
  <si>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</si>
  <si>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</si>
  <si>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Невыясненные поступления, зачисляемые в бюджеты сельских поселений </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</si>
  <si>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</si>
  <si>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</si>
  <si>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</si>
  <si>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</si>
  <si>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</si>
  <si>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</si>
  <si>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</si>
  <si>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</si>
  <si>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</si>
  <si>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</si>
  <si>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</si>
  <si>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</si>
  <si>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</si>
  <si>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</si>
  <si>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</si>
  <si>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</si>
  <si>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</si>
  <si>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</si>
  <si>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</si>
  <si>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</si>
  <si>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</si>
  <si>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</si>
  <si>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</si>
  <si>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</si>
  <si>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</si>
  <si>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</si>
  <si>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</si>
  <si>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</si>
  <si>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</si>
  <si>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</si>
  <si>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</si>
  <si>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</si>
  <si>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</si>
  <si>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</si>
  <si>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</si>
  <si>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</si>
  <si>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</si>
  <si>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</si>
  <si>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</si>
  <si>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</si>
  <si>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</si>
  <si>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</si>
  <si>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</si>
  <si>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Инициативные платежи, зачисляемые в бюджеты сельских поселений</t>
  </si>
  <si>
    <t>Инициативные платежи, зачисляемые в бюджеты городских поселений</t>
  </si>
  <si>
    <t xml:space="preserve">                                                                                                                                                     Приложение № 9</t>
  </si>
  <si>
    <t xml:space="preserve">                                                                                                                                                    Приложение № 1</t>
  </si>
  <si>
    <t xml:space="preserve">                                                                                                  Приложение № 15</t>
  </si>
  <si>
    <t xml:space="preserve">                                                                                             Приложение № 20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</si>
  <si>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</si>
  <si>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</si>
  <si>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</si>
  <si>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</si>
  <si>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</si>
  <si>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</si>
  <si>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</si>
  <si>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</si>
  <si>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</si>
  <si>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</si>
  <si>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</si>
  <si>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</si>
  <si>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</si>
  <si>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</si>
  <si>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</si>
  <si>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(рублей)</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</si>
  <si>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</si>
  <si>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</si>
  <si>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</si>
  <si>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</si>
  <si>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</si>
  <si>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</si>
  <si>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</si>
  <si>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</si>
  <si>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</si>
  <si>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</si>
  <si>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2023 и 2024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</si>
  <si>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</si>
  <si>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2023 и 2024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</si>
  <si>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</si>
  <si>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</si>
  <si>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2023 и 2024 годов</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</si>
  <si>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2022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</si>
  <si>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2023 и 2024 годов за счет средств бюджета Республики Башкортостан</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</si>
  <si>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</si>
  <si>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</si>
  <si>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</si>
  <si>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</si>
  <si>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</si>
  <si>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</si>
  <si>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</si>
  <si>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</si>
  <si>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</si>
  <si>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</si>
  <si>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</si>
  <si>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</si>
  <si>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</si>
  <si>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</si>
  <si>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</si>
  <si>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</si>
  <si>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</si>
  <si>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</si>
  <si>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</si>
  <si>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</si>
  <si>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</si>
  <si>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</si>
  <si>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</si>
  <si>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</si>
  <si>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</si>
  <si>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</si>
  <si>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</si>
  <si>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</si>
  <si>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</si>
  <si>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</si>
  <si>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</si>
  <si>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</si>
  <si>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</si>
  <si>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</si>
  <si>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</si>
  <si>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</si>
  <si>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</si>
  <si>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</si>
  <si>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</si>
  <si>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</si>
  <si>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</si>
  <si>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</si>
  <si>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</si>
  <si>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</si>
  <si>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</si>
  <si>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Приложение № 2</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</si>
  <si>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</si>
  <si>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</si>
  <si>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</si>
  <si>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</si>
  <si>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</si>
  <si>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</si>
  <si>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</si>
  <si>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 xml:space="preserve">                                                                                                Приложение № 12</t>
  </si>
  <si>
    <t xml:space="preserve">                                                                                              к решению Совета муниципального </t>
  </si>
  <si>
    <t xml:space="preserve">                                                                                              районаМелеузовский район</t>
  </si>
  <si>
    <t xml:space="preserve">                                                                                              Приложение № 13</t>
  </si>
  <si>
    <t xml:space="preserve">                                                                                              Республики Башкортостан</t>
  </si>
  <si>
    <t xml:space="preserve">                                                                                                  Приложение № 14</t>
  </si>
  <si>
    <t xml:space="preserve">                                                                                               Приложение № 16</t>
  </si>
  <si>
    <t xml:space="preserve">                                                                                                Приложение № 17</t>
  </si>
  <si>
    <t xml:space="preserve">                                                                                                 Приложение № 18</t>
  </si>
  <si>
    <t xml:space="preserve">                                                                                             Приложение № 19</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</si>
  <si>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</si>
  <si>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</si>
  <si>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</si>
  <si>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</si>
  <si>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</si>
  <si>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</si>
  <si>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</si>
  <si>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</si>
  <si>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</si>
  <si>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</si>
  <si>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</si>
  <si>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</si>
  <si>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</si>
  <si>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</si>
  <si>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</si>
  <si>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</si>
  <si>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</si>
  <si>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</si>
  <si>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</si>
  <si>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</si>
  <si>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</si>
  <si>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</si>
  <si>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</si>
  <si>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</si>
  <si>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</si>
  <si>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</si>
  <si>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</si>
  <si>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</si>
  <si>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</si>
  <si>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</si>
  <si>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</si>
  <si>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</si>
  <si>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</si>
  <si>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</si>
  <si>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</si>
  <si>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</si>
  <si>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</si>
  <si>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</si>
  <si>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</si>
  <si>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</si>
  <si>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</si>
  <si>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</si>
  <si>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</si>
  <si>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</si>
  <si>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</si>
  <si>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</si>
  <si>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</si>
  <si>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</si>
  <si>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</si>
  <si>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</si>
  <si>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</si>
  <si>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</si>
  <si>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</si>
  <si>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</si>
  <si>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</si>
  <si>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</si>
  <si>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</si>
  <si>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</si>
  <si>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</si>
  <si>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</si>
  <si>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</si>
  <si>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</si>
  <si>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</si>
  <si>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</si>
  <si>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</si>
  <si>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</si>
  <si>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</si>
  <si>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</si>
  <si>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</si>
  <si>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</si>
  <si>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</si>
  <si>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</si>
  <si>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</si>
  <si>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</si>
  <si>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</si>
  <si>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</si>
  <si>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</si>
  <si>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</si>
  <si>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</si>
  <si>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</si>
  <si>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</si>
  <si>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</si>
  <si>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</si>
  <si>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</si>
  <si>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</si>
  <si>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</si>
  <si>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</si>
  <si>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</si>
  <si>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</si>
  <si>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</si>
  <si>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</si>
  <si>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</si>
  <si>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</si>
  <si>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</si>
  <si>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</si>
  <si>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</si>
  <si>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</si>
  <si>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</si>
  <si>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</si>
  <si>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</si>
  <si>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</si>
  <si>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</si>
  <si>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</si>
  <si>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</si>
  <si>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</si>
  <si>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</si>
  <si>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</si>
  <si>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</si>
  <si>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</si>
  <si>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</si>
  <si>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</si>
  <si>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</si>
  <si>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</si>
  <si>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</si>
  <si>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</si>
  <si>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</si>
  <si>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</si>
  <si>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</si>
  <si>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</si>
  <si>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000 1 17 01 050 10 0000 180</t>
  </si>
  <si>
    <t>000 1 17 01 050 13 0000 180</t>
  </si>
  <si>
    <t xml:space="preserve">000 1 17 15 030 10 0000 150 </t>
  </si>
  <si>
    <t xml:space="preserve">000 1 17 15 030 13 0000 150 </t>
  </si>
  <si>
    <t>000 1 17 14 030 13 0000 150</t>
  </si>
  <si>
    <t>000 1 17 14 030 10 0000 150</t>
  </si>
  <si>
    <t>000 1 17 05 050 13 0000 180</t>
  </si>
  <si>
    <t>000 1 17 05 050 10 0000 180</t>
  </si>
  <si>
    <t>000 1 17 02 020 13 0000 180</t>
  </si>
  <si>
    <t>000 1 17 02 020 10 0000 180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</si>
  <si>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</si>
  <si>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</si>
  <si>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</si>
  <si>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</si>
  <si>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</si>
  <si>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</si>
  <si>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</si>
  <si>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</si>
  <si>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</si>
  <si>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</si>
  <si>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</si>
  <si>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</si>
  <si>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</si>
  <si>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</si>
  <si>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</si>
  <si>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</si>
  <si>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</si>
  <si>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</si>
  <si>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</si>
  <si>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</si>
  <si>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</si>
  <si>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</si>
  <si>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</si>
  <si>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</si>
  <si>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</si>
  <si>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</si>
  <si>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</si>
  <si>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</si>
  <si>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</si>
  <si>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</si>
  <si>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</si>
  <si>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</si>
  <si>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</si>
  <si>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</si>
  <si>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</si>
  <si>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</si>
  <si>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</si>
  <si>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</si>
  <si>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</si>
  <si>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</si>
  <si>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</si>
  <si>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</si>
  <si>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</si>
  <si>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</si>
  <si>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</si>
  <si>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</si>
  <si>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</si>
  <si>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</si>
  <si>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</si>
  <si>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</si>
  <si>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</si>
  <si>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</si>
  <si>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</si>
  <si>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</si>
  <si>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</si>
  <si>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</si>
  <si>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</si>
  <si>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</si>
  <si>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</si>
  <si>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</si>
  <si>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</si>
  <si>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</si>
  <si>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</si>
  <si>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</si>
  <si>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</si>
  <si>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</si>
  <si>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</si>
  <si>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</si>
  <si>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</si>
  <si>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</si>
  <si>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</si>
  <si>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</si>
  <si>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</si>
  <si>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</si>
  <si>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</si>
  <si>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</si>
  <si>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</si>
  <si>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</si>
  <si>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</si>
  <si>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</si>
  <si>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</si>
  <si>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</si>
  <si>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</si>
  <si>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</si>
  <si>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</si>
  <si>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</si>
  <si>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</si>
  <si>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</si>
  <si>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</si>
  <si>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</si>
  <si>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</si>
  <si>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</si>
  <si>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</si>
  <si>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</si>
  <si>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</si>
  <si>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000 1 17 16 000 10 0000 180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</si>
  <si>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</si>
  <si>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000 1 17 16 000 13 0000 180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</si>
  <si>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</si>
  <si>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Основное мероприятие "Поддержка граждан в целях строительства (приобретения) жилья на сельских территориях"</t>
  </si>
  <si>
    <t>15\0\01\L576Г</t>
  </si>
  <si>
    <t xml:space="preserve">                                                                                                                                                    (ред. от 02.03.2022 г. № 139)</t>
  </si>
  <si>
    <t>(ред. от 02.03.2022 г. № 139)</t>
  </si>
  <si>
    <t xml:space="preserve">                                                                                                                                 Приложение № 3</t>
  </si>
  <si>
    <t xml:space="preserve">                                                                                                                                 (ред. от 02.03.2022 г. № 139)</t>
  </si>
  <si>
    <t>1 17 00000 00 0000 110</t>
  </si>
  <si>
    <t>1 17 15000 05 0000 150</t>
  </si>
  <si>
    <t>Инициативные платежи, зачисляемые в бюджеты муниципальных районов</t>
  </si>
  <si>
    <t xml:space="preserve"> 1 17 15030 05 1011 150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</si>
  <si>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</si>
  <si>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 xml:space="preserve"> 1 17 15030 05 1016 150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</si>
  <si>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</si>
  <si>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1 17 15030 05 1017 150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</si>
  <si>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</si>
  <si>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1 17 15030 05 1019 150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</si>
  <si>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</si>
  <si>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1 17 15030 05 1020 150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</si>
  <si>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</si>
  <si>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1 17 15030 05 1021 150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</si>
  <si>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</si>
  <si>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1 17 15030 05 1026 150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</si>
  <si>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</si>
  <si>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1 17 15030 05 2011 150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</si>
  <si>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</si>
  <si>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1 17 15030 05 2016 150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</si>
  <si>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</si>
  <si>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1 17 15030 05 2017 150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</si>
  <si>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</si>
  <si>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1 17 15030 05 2019 150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</si>
  <si>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</si>
  <si>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1 17 15030 05 2020 150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</si>
  <si>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</si>
  <si>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1 17 15030 05 2021 150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</si>
  <si>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</si>
  <si>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1 17 15030 05 2026 150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</si>
  <si>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</si>
  <si>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</si>
  <si>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</si>
  <si>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</si>
  <si>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</si>
  <si>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</si>
  <si>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</si>
  <si>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</si>
  <si>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</si>
  <si>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</si>
  <si>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</si>
  <si>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 xml:space="preserve">                                                                                                                                            (ред. от 02.03.2022 г. № 139)</t>
  </si>
  <si>
    <t xml:space="preserve">                                                                                                                                            Приложение № 5</t>
  </si>
  <si>
    <t xml:space="preserve">                                                                                                                                            к решению Совета муниципального </t>
  </si>
  <si>
    <t xml:space="preserve">                                                                                                                                            района Мелеузовский район </t>
  </si>
  <si>
    <t>Реализация проектов развития общественной инфраструктуры, основанных на местных инициативах, за счет средств бюджетов</t>
  </si>
  <si>
    <t>10\0\02\S2471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</si>
  <si>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</si>
  <si>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10\0\02\S2472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</si>
  <si>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</si>
  <si>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10\0\02\S2473</t>
  </si>
  <si>
    <t>15\0\01\61320</t>
  </si>
  <si>
    <t>Благоустройство</t>
  </si>
  <si>
    <t>0503</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</si>
  <si>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</si>
  <si>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</si>
  <si>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</si>
  <si>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</si>
  <si>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</si>
  <si>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</si>
  <si>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Мероприятия по закупке техники для жилищно-коммунального хозяйства</t>
  </si>
  <si>
    <t>09\0\04\S2240</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</si>
  <si>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</si>
  <si>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</si>
  <si>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</si>
  <si>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</si>
  <si>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</si>
  <si>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</si>
  <si>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01\0\01\S2471</t>
  </si>
  <si>
    <t>01\0\01\S2472</t>
  </si>
  <si>
    <t>01\0\01\S2473</t>
  </si>
  <si>
    <t>01\0\02\S2010</t>
  </si>
  <si>
    <t>01\0\02\S2471</t>
  </si>
  <si>
    <t>01\0\02\S2472</t>
  </si>
  <si>
    <t>01\0\02\S2473</t>
  </si>
  <si>
    <t>07\0\01\S2471</t>
  </si>
  <si>
    <t>07\0\01\S2472</t>
  </si>
  <si>
    <t>07\0\01\S2473</t>
  </si>
  <si>
    <t>Прочие межбюджетные трансферты общего характера</t>
  </si>
  <si>
    <t>1403</t>
  </si>
  <si>
    <t>Иные безвозмездные и безвозвратные перечисления</t>
  </si>
  <si>
    <t>08\0\07\74000</t>
  </si>
  <si>
    <t>10\0\03\74000</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</si>
  <si>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</si>
  <si>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</si>
  <si>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</si>
  <si>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</si>
  <si>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(ред. от 02.03.2022 г. № 139)</t>
  </si>
  <si>
    <t xml:space="preserve">                                                                                                                                                     (ред. от 02.03.2022 г. № 139)</t>
  </si>
  <si>
    <t xml:space="preserve">                                                                                                                                                                                                 (руб.)</t>
  </si>
  <si>
    <t>10\0\01\S2471</t>
  </si>
  <si>
    <t>10\0\01\S2472</t>
  </si>
  <si>
    <t>10\0\01\S2473</t>
  </si>
  <si>
    <t xml:space="preserve">                                   Приложение № 11</t>
  </si>
  <si>
    <t xml:space="preserve">                                   к решению Совета муниципального</t>
  </si>
  <si>
    <t xml:space="preserve">                                   района Мелеузовский район</t>
  </si>
  <si>
    <t xml:space="preserve">                                   Республики Башкортостан</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</si>
  <si>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</si>
  <si>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</si>
  <si>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</si>
  <si>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</si>
  <si>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</si>
  <si>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</si>
  <si>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</si>
  <si>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</si>
  <si>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</si>
  <si>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</si>
  <si>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</si>
  <si>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</si>
  <si>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</si>
  <si>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</si>
  <si>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от 22.12.2021 г. № 104</t>
  </si>
  <si>
    <t xml:space="preserve">                                                                                                                                                     от 22.12.2021 г. № 104</t>
  </si>
  <si>
    <t xml:space="preserve">                                                   от 22.12.2021 г. № 104</t>
  </si>
  <si>
    <t xml:space="preserve">                                                                                                                                            от 22.12.2021 г. № 104</t>
  </si>
  <si>
    <t xml:space="preserve">                                                                                                                                 от 22.12.2021 г. № 104</t>
  </si>
  <si>
    <t xml:space="preserve">                                                                                                                                                    от 22.12.2021 г. № 104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</si>
</sst>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right/>
      <top/>
      <bottom style="thin">
        <color theme="4" tint="0.39998000860214233"/>
      </bottom>
    </border>
    <border>
      <left>
        <color indexed="63"/>
      </left>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color indexed="63"/>
      </bottom>
    </border>
    <border>
      <left style="thin"/>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348">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1" xfId="0"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6" xfId="0" applyFont="1" applyFill="1" applyBorder="1" applyAlignment="1">
      <alignment horizontal="left" vertical="center" wrapText="1"/>
    </xf>
    <xf numFmtId="2" fontId="4" fillId="0" borderId="16"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3" fillId="0" borderId="0" xfId="0" applyFont="1" applyFill="1" applyAlignment="1">
      <alignment horizontal="right" vertical="center"/>
    </xf>
    <xf numFmtId="0" fontId="1" fillId="0" borderId="1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4" fontId="1" fillId="0" borderId="12"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12" xfId="0" applyFont="1" applyFill="1" applyBorder="1" applyAlignment="1">
      <alignment horizontal="center" vertical="center"/>
    </xf>
    <xf numFmtId="0" fontId="1" fillId="0" borderId="12"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0" xfId="0" applyFont="1" applyFill="1" applyAlignment="1">
      <alignment vertical="top" wrapText="1"/>
    </xf>
    <xf numFmtId="0" fontId="1" fillId="0" borderId="12" xfId="0" applyFont="1" applyFill="1" applyBorder="1" applyAlignment="1">
      <alignment vertical="center" wrapText="1"/>
    </xf>
    <xf numFmtId="0" fontId="1" fillId="0" borderId="10" xfId="0" applyFont="1" applyFill="1" applyBorder="1" applyAlignment="1">
      <alignment vertical="center"/>
    </xf>
    <xf numFmtId="0" fontId="3"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41" fillId="0" borderId="18" xfId="0" applyFont="1" applyBorder="1" applyAlignment="1">
      <alignment horizontal="left"/>
    </xf>
    <xf numFmtId="4" fontId="41" fillId="0" borderId="18" xfId="0" applyNumberFormat="1" applyFont="1" applyBorder="1" applyAlignment="1">
      <alignment/>
    </xf>
    <xf numFmtId="0" fontId="41" fillId="0" borderId="0" xfId="0" applyFont="1" applyAlignment="1">
      <alignment horizontal="left" indent="1"/>
    </xf>
    <xf numFmtId="4" fontId="41"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Alignment="1">
      <alignment vertical="top" wrapText="1"/>
    </xf>
    <xf numFmtId="0" fontId="3" fillId="0" borderId="0" xfId="0" applyFont="1" applyFill="1" applyAlignment="1">
      <alignment vertical="top"/>
    </xf>
    <xf numFmtId="0" fontId="1" fillId="0" borderId="12" xfId="0" applyFont="1" applyFill="1" applyBorder="1" applyAlignment="1">
      <alignment vertical="top" wrapText="1"/>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ill="1" applyAlignment="1">
      <alignment horizontal="left" indent="1"/>
    </xf>
    <xf numFmtId="0" fontId="1" fillId="0" borderId="19" xfId="0"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top"/>
    </xf>
    <xf numFmtId="0" fontId="1"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0" xfId="0" applyFont="1" applyFill="1" applyAlignment="1">
      <alignment/>
    </xf>
    <xf numFmtId="0" fontId="1" fillId="0" borderId="0" xfId="0" applyFont="1" applyFill="1" applyBorder="1" applyAlignment="1">
      <alignment horizontal="center" vertical="top" wrapText="1"/>
    </xf>
    <xf numFmtId="0" fontId="1"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10" xfId="0" applyFont="1" applyFill="1" applyBorder="1" applyAlignment="1">
      <alignment vertical="center"/>
    </xf>
    <xf numFmtId="4" fontId="2" fillId="0" borderId="12" xfId="0" applyNumberFormat="1" applyFont="1" applyFill="1" applyBorder="1" applyAlignment="1">
      <alignment horizontal="right" vertical="center" wrapText="1"/>
    </xf>
    <xf numFmtId="0" fontId="1" fillId="0" borderId="0" xfId="0" applyFont="1" applyAlignment="1">
      <alignment vertical="top"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xf>
    <xf numFmtId="4" fontId="1" fillId="0" borderId="12"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3" fillId="0" borderId="11" xfId="0" applyFont="1" applyFill="1" applyBorder="1" applyAlignment="1">
      <alignment vertical="center"/>
    </xf>
    <xf numFmtId="0" fontId="1" fillId="0" borderId="11" xfId="0" applyFont="1" applyFill="1" applyBorder="1" applyAlignment="1">
      <alignment horizontal="justify" vertical="top" wrapText="1"/>
    </xf>
    <xf numFmtId="0" fontId="0" fillId="0" borderId="0" xfId="0" applyFill="1" applyAlignment="1">
      <alignment vertical="center"/>
    </xf>
    <xf numFmtId="0" fontId="3" fillId="0" borderId="0" xfId="0" applyFont="1" applyAlignment="1">
      <alignment horizontal="left" vertical="top" wrapText="1"/>
    </xf>
    <xf numFmtId="0" fontId="1" fillId="0" borderId="0" xfId="0" applyFont="1" applyAlignment="1">
      <alignment vertical="center"/>
    </xf>
    <xf numFmtId="0" fontId="0" fillId="0" borderId="0" xfId="0" applyAlignment="1">
      <alignment horizontal="left" vertical="top" wrapText="1"/>
    </xf>
    <xf numFmtId="0" fontId="1" fillId="0" borderId="0" xfId="0" applyFont="1" applyAlignment="1">
      <alignment horizontal="center" vertical="top" wrapText="1"/>
    </xf>
    <xf numFmtId="3" fontId="1" fillId="0" borderId="0" xfId="0" applyNumberFormat="1"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4" fontId="1"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1" fillId="0" borderId="0" xfId="0" applyFont="1" applyAlignment="1">
      <alignment vertical="top"/>
    </xf>
    <xf numFmtId="3" fontId="1"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4" fontId="1" fillId="0" borderId="10" xfId="0" applyNumberFormat="1" applyFont="1" applyBorder="1" applyAlignment="1">
      <alignment horizontal="right" vertical="top" wrapText="1"/>
    </xf>
    <xf numFmtId="0" fontId="1" fillId="0" borderId="10" xfId="0" applyFont="1" applyBorder="1" applyAlignment="1">
      <alignment horizontal="left" vertical="top" wrapText="1"/>
    </xf>
    <xf numFmtId="0" fontId="0" fillId="0" borderId="0" xfId="0" applyAlignment="1">
      <alignment horizontal="left" vertical="top"/>
    </xf>
    <xf numFmtId="4" fontId="0" fillId="0" borderId="0" xfId="0" applyNumberFormat="1" applyAlignment="1">
      <alignment vertical="top"/>
    </xf>
    <xf numFmtId="0" fontId="0" fillId="0" borderId="0" xfId="0" applyAlignment="1">
      <alignment horizontal="left"/>
    </xf>
    <xf numFmtId="0" fontId="1" fillId="0" borderId="10" xfId="55" applyFont="1" applyBorder="1" applyAlignment="1">
      <alignment vertical="top" wrapText="1"/>
      <protection/>
    </xf>
    <xf numFmtId="0" fontId="1" fillId="0" borderId="10" xfId="0" applyFont="1" applyBorder="1" applyAlignment="1">
      <alignment vertical="top"/>
    </xf>
    <xf numFmtId="0" fontId="51" fillId="0" borderId="10" xfId="0" applyFont="1" applyBorder="1" applyAlignment="1">
      <alignment vertical="top" wrapText="1"/>
    </xf>
    <xf numFmtId="4" fontId="1" fillId="0" borderId="10" xfId="0" applyNumberFormat="1" applyFont="1" applyBorder="1" applyAlignment="1">
      <alignment horizontal="right" vertical="center" wrapText="1"/>
    </xf>
    <xf numFmtId="4" fontId="1" fillId="0" borderId="0" xfId="0" applyNumberFormat="1" applyFont="1" applyAlignment="1">
      <alignment vertical="top" wrapText="1"/>
    </xf>
    <xf numFmtId="209" fontId="1" fillId="0" borderId="10" xfId="0" applyNumberFormat="1"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top"/>
    </xf>
    <xf numFmtId="4" fontId="2" fillId="0" borderId="10" xfId="0" applyNumberFormat="1" applyFont="1" applyBorder="1" applyAlignment="1">
      <alignment horizontal="right" vertical="center" wrapText="1"/>
    </xf>
    <xf numFmtId="209" fontId="2" fillId="0" borderId="0" xfId="0" applyNumberFormat="1" applyFont="1" applyAlignment="1">
      <alignment horizontal="right" vertical="center" wrapText="1"/>
    </xf>
    <xf numFmtId="0" fontId="1" fillId="0" borderId="0" xfId="0" applyFont="1" applyAlignment="1">
      <alignment horizontal="right" vertical="center" wrapText="1"/>
    </xf>
    <xf numFmtId="2" fontId="1" fillId="0" borderId="0" xfId="0" applyNumberFormat="1" applyFont="1" applyAlignment="1">
      <alignment horizontal="righ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209" fontId="1" fillId="0" borderId="0" xfId="0" applyNumberFormat="1" applyFont="1" applyAlignment="1">
      <alignment horizontal="right" vertical="center" wrapText="1"/>
    </xf>
    <xf numFmtId="209" fontId="1" fillId="0" borderId="20" xfId="0" applyNumberFormat="1" applyFont="1" applyBorder="1" applyAlignment="1">
      <alignment horizontal="center" vertical="center" wrapText="1"/>
    </xf>
    <xf numFmtId="209" fontId="1" fillId="0" borderId="21" xfId="0" applyNumberFormat="1" applyFont="1" applyBorder="1" applyAlignment="1">
      <alignment horizontal="center" vertical="center" wrapText="1"/>
    </xf>
    <xf numFmtId="209" fontId="1" fillId="0" borderId="22" xfId="0" applyNumberFormat="1" applyFont="1" applyBorder="1" applyAlignment="1">
      <alignment horizontal="center" vertical="center" wrapText="1"/>
    </xf>
    <xf numFmtId="209" fontId="1" fillId="0" borderId="23"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top" wrapText="1"/>
    </xf>
    <xf numFmtId="4" fontId="1" fillId="0" borderId="12" xfId="0" applyNumberFormat="1" applyFont="1" applyBorder="1" applyAlignment="1">
      <alignment horizontal="right" vertical="top" wrapText="1"/>
    </xf>
    <xf numFmtId="4" fontId="1" fillId="0" borderId="10" xfId="0" applyNumberFormat="1" applyFont="1" applyBorder="1" applyAlignment="1">
      <alignment horizontal="right" vertical="top"/>
    </xf>
    <xf numFmtId="209" fontId="1" fillId="0" borderId="10" xfId="0" applyNumberFormat="1" applyFont="1" applyBorder="1" applyAlignment="1">
      <alignment horizontal="center" vertical="center" wrapText="1"/>
    </xf>
    <xf numFmtId="209" fontId="1" fillId="0" borderId="10" xfId="0" applyNumberFormat="1" applyFont="1" applyBorder="1" applyAlignment="1">
      <alignment horizontal="left" vertical="center" wrapText="1"/>
    </xf>
    <xf numFmtId="0" fontId="8" fillId="0" borderId="10" xfId="0" applyFont="1" applyBorder="1" applyAlignment="1">
      <alignment vertical="center" wrapText="1"/>
    </xf>
    <xf numFmtId="0" fontId="1" fillId="0" borderId="0" xfId="0" applyFont="1" applyAlignment="1">
      <alignment/>
    </xf>
    <xf numFmtId="4" fontId="8" fillId="0" borderId="10" xfId="0" applyNumberFormat="1" applyFont="1" applyBorder="1" applyAlignment="1">
      <alignment horizontal="right" vertical="center" wrapText="1"/>
    </xf>
    <xf numFmtId="209" fontId="2" fillId="0" borderId="10" xfId="0" applyNumberFormat="1" applyFont="1" applyBorder="1" applyAlignment="1">
      <alignment horizontal="center" vertical="center" wrapText="1"/>
    </xf>
    <xf numFmtId="209" fontId="2" fillId="0" borderId="10" xfId="0" applyNumberFormat="1"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 fontId="1" fillId="0" borderId="10" xfId="0" applyNumberFormat="1" applyFont="1" applyBorder="1" applyAlignment="1">
      <alignment horizontal="center" vertical="center" wrapText="1"/>
    </xf>
    <xf numFmtId="0" fontId="1" fillId="0" borderId="19"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10" xfId="0" applyFont="1" applyBorder="1" applyAlignment="1">
      <alignment vertical="center" wrapText="1"/>
    </xf>
    <xf numFmtId="0" fontId="10" fillId="0" borderId="10" xfId="0" applyFont="1" applyBorder="1" applyAlignment="1">
      <alignment horizontal="center" vertical="center" wrapText="1"/>
    </xf>
    <xf numFmtId="209" fontId="1" fillId="0" borderId="10" xfId="0" applyNumberFormat="1" applyFont="1" applyBorder="1" applyAlignment="1">
      <alignment horizontal="right" vertical="center" wrapText="1"/>
    </xf>
    <xf numFmtId="49" fontId="10" fillId="0" borderId="10" xfId="0" applyNumberFormat="1" applyFont="1" applyBorder="1" applyAlignment="1">
      <alignment horizontal="center" vertical="center" wrapText="1"/>
    </xf>
    <xf numFmtId="0" fontId="52" fillId="0" borderId="24" xfId="0" applyFont="1" applyBorder="1" applyAlignment="1">
      <alignment horizontal="left" vertical="top" wrapText="1"/>
    </xf>
    <xf numFmtId="49" fontId="2" fillId="0" borderId="25" xfId="0" applyNumberFormat="1" applyFont="1" applyBorder="1" applyAlignment="1">
      <alignment horizontal="center" vertical="center" wrapText="1"/>
    </xf>
    <xf numFmtId="2" fontId="1" fillId="0" borderId="0" xfId="0" applyNumberFormat="1" applyFont="1" applyAlignment="1">
      <alignment vertical="center" wrapText="1"/>
    </xf>
    <xf numFmtId="4" fontId="1" fillId="0" borderId="0" xfId="0" applyNumberFormat="1" applyFont="1" applyAlignment="1">
      <alignment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center" vertical="center" wrapText="1"/>
    </xf>
    <xf numFmtId="210" fontId="1" fillId="0" borderId="0" xfId="0" applyNumberFormat="1" applyFont="1" applyAlignment="1">
      <alignment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4" fontId="2"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210" fontId="1" fillId="0" borderId="0" xfId="0" applyNumberFormat="1" applyFont="1" applyAlignment="1">
      <alignment horizontal="right" vertical="center" wrapText="1"/>
    </xf>
    <xf numFmtId="202" fontId="1" fillId="0" borderId="0" xfId="0" applyNumberFormat="1" applyFont="1" applyAlignment="1">
      <alignment horizontal="right" vertical="center" wrapText="1"/>
    </xf>
    <xf numFmtId="0" fontId="1" fillId="0" borderId="26" xfId="0"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25" xfId="0" applyFont="1" applyBorder="1" applyAlignment="1">
      <alignment horizontal="center"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 fontId="1" fillId="0" borderId="16" xfId="0" applyNumberFormat="1" applyFont="1" applyBorder="1" applyAlignment="1">
      <alignment horizontal="right" vertical="center" wrapText="1"/>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26" xfId="0" applyFont="1" applyBorder="1" applyAlignment="1">
      <alignment vertical="top" wrapText="1"/>
    </xf>
    <xf numFmtId="49" fontId="2" fillId="0" borderId="26" xfId="0" applyNumberFormat="1" applyFont="1" applyBorder="1" applyAlignment="1">
      <alignment horizontal="center" vertical="center" wrapText="1"/>
    </xf>
    <xf numFmtId="209" fontId="2" fillId="0" borderId="26" xfId="0" applyNumberFormat="1" applyFont="1" applyBorder="1" applyAlignment="1">
      <alignment horizontal="center" vertical="center" wrapText="1"/>
    </xf>
    <xf numFmtId="0" fontId="1" fillId="32" borderId="0" xfId="0" applyFont="1" applyFill="1" applyAlignment="1">
      <alignment vertical="top" wrapText="1"/>
    </xf>
    <xf numFmtId="0" fontId="1" fillId="32" borderId="0" xfId="0" applyFont="1" applyFill="1" applyAlignment="1">
      <alignment horizontal="center" vertical="center" wrapText="1"/>
    </xf>
    <xf numFmtId="0" fontId="1" fillId="32" borderId="0" xfId="0" applyFont="1" applyFill="1" applyAlignment="1">
      <alignment horizontal="left" vertical="center" wrapText="1"/>
    </xf>
    <xf numFmtId="1" fontId="1" fillId="32" borderId="0" xfId="0" applyNumberFormat="1" applyFont="1" applyFill="1" applyAlignment="1">
      <alignment horizontal="center" vertical="center" wrapText="1"/>
    </xf>
    <xf numFmtId="0" fontId="1" fillId="32" borderId="0" xfId="0" applyFont="1" applyFill="1" applyAlignment="1">
      <alignment vertical="center" wrapText="1"/>
    </xf>
    <xf numFmtId="1" fontId="1" fillId="32" borderId="0" xfId="0" applyNumberFormat="1" applyFont="1" applyFill="1" applyAlignment="1">
      <alignment vertical="center" wrapText="1"/>
    </xf>
    <xf numFmtId="0" fontId="3" fillId="0" borderId="10" xfId="0" applyFont="1" applyBorder="1" applyAlignment="1">
      <alignment horizontal="right" vertical="center" wrapText="1"/>
    </xf>
    <xf numFmtId="0" fontId="1" fillId="0" borderId="12" xfId="0" applyFont="1" applyBorder="1" applyAlignment="1">
      <alignment horizontal="center" vertical="top" wrapText="1"/>
    </xf>
    <xf numFmtId="0" fontId="1" fillId="0" borderId="27" xfId="0" applyFont="1" applyBorder="1" applyAlignment="1">
      <alignment horizontal="center" vertical="center" wrapText="1"/>
    </xf>
    <xf numFmtId="1" fontId="1" fillId="0" borderId="12"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0" fontId="2" fillId="32" borderId="0" xfId="0" applyFont="1" applyFill="1" applyAlignment="1">
      <alignment vertical="center" wrapText="1"/>
    </xf>
    <xf numFmtId="0" fontId="1" fillId="0" borderId="28" xfId="0" applyFont="1" applyBorder="1" applyAlignment="1">
      <alignment horizontal="left" vertical="center" wrapText="1"/>
    </xf>
    <xf numFmtId="0" fontId="2" fillId="0" borderId="0" xfId="0" applyFont="1" applyAlignment="1">
      <alignment horizontal="left"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0" fillId="0" borderId="0" xfId="0" applyAlignment="1">
      <alignment/>
    </xf>
    <xf numFmtId="0" fontId="3" fillId="0" borderId="27" xfId="0" applyFont="1" applyFill="1" applyBorder="1" applyAlignment="1">
      <alignment horizontal="righ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11" fillId="0" borderId="0" xfId="0" applyFont="1" applyFill="1" applyAlignment="1">
      <alignment horizontal="left" vertical="center" wrapText="1"/>
    </xf>
    <xf numFmtId="0" fontId="0" fillId="0" borderId="0" xfId="0" applyAlignment="1">
      <alignment horizontal="left" vertical="center"/>
    </xf>
    <xf numFmtId="209" fontId="1" fillId="0" borderId="0" xfId="0" applyNumberFormat="1" applyFont="1" applyAlignment="1">
      <alignment horizontal="right" vertical="center" wrapText="1"/>
    </xf>
    <xf numFmtId="209" fontId="1" fillId="0" borderId="14" xfId="0" applyNumberFormat="1" applyFont="1" applyBorder="1" applyAlignment="1">
      <alignment horizontal="center" vertical="center" wrapText="1"/>
    </xf>
    <xf numFmtId="0" fontId="1" fillId="0" borderId="29" xfId="0" applyFont="1" applyBorder="1" applyAlignment="1">
      <alignment horizontal="center" vertical="center" wrapText="1"/>
    </xf>
    <xf numFmtId="209" fontId="1" fillId="0" borderId="0" xfId="0" applyNumberFormat="1" applyFont="1" applyAlignment="1">
      <alignment horizontal="left"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9" fillId="0" borderId="0" xfId="0" applyFont="1" applyAlignment="1">
      <alignment/>
    </xf>
    <xf numFmtId="0" fontId="0" fillId="0" borderId="0" xfId="0" applyAlignment="1">
      <alignment horizontal="left" vertical="center" wrapText="1"/>
    </xf>
    <xf numFmtId="0" fontId="9" fillId="0" borderId="0" xfId="0" applyFont="1" applyAlignment="1">
      <alignment horizontal="left" vertical="top"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top" wrapText="1"/>
    </xf>
    <xf numFmtId="0" fontId="0" fillId="0" borderId="12" xfId="0" applyBorder="1" applyAlignment="1">
      <alignment horizontal="center" vertical="top"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9" xfId="0" applyBorder="1" applyAlignment="1">
      <alignment horizontal="center" vertical="center" wrapText="1"/>
    </xf>
    <xf numFmtId="0" fontId="1" fillId="0" borderId="28" xfId="0" applyFont="1" applyBorder="1" applyAlignment="1">
      <alignment vertical="center" wrapText="1"/>
    </xf>
    <xf numFmtId="0" fontId="1" fillId="0" borderId="27" xfId="0" applyFont="1" applyBorder="1" applyAlignment="1">
      <alignment vertical="top" wrapText="1"/>
    </xf>
    <xf numFmtId="0" fontId="0" fillId="0" borderId="27" xfId="0" applyBorder="1" applyAlignment="1">
      <alignment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ill="1" applyAlignment="1">
      <alignment vertical="center"/>
    </xf>
    <xf numFmtId="0" fontId="1"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1" fillId="0" borderId="0" xfId="0" applyFont="1" applyFill="1" applyAlignment="1">
      <alignment vertical="center" wrapText="1"/>
    </xf>
    <xf numFmtId="0" fontId="0" fillId="0" borderId="0" xfId="0" applyFill="1" applyAlignment="1">
      <alignment horizontal="left" vertical="center"/>
    </xf>
    <xf numFmtId="0" fontId="1" fillId="0" borderId="30" xfId="0" applyFont="1" applyFill="1" applyBorder="1" applyAlignment="1">
      <alignment horizontal="center" vertical="center" wrapText="1"/>
    </xf>
    <xf numFmtId="0" fontId="1" fillId="0" borderId="20" xfId="0" applyFont="1" applyFill="1" applyBorder="1" applyAlignment="1">
      <alignment vertical="center" wrapText="1"/>
    </xf>
    <xf numFmtId="0" fontId="0" fillId="0" borderId="22" xfId="0" applyFill="1" applyBorder="1" applyAlignment="1">
      <alignment vertical="center" wrapText="1"/>
    </xf>
    <xf numFmtId="0" fontId="1" fillId="0" borderId="34" xfId="0" applyFont="1" applyFill="1" applyBorder="1" applyAlignment="1">
      <alignment horizontal="center" vertical="center" wrapText="1"/>
    </xf>
    <xf numFmtId="0" fontId="0" fillId="0" borderId="29" xfId="0" applyFill="1" applyBorder="1" applyAlignment="1">
      <alignment vertical="center"/>
    </xf>
    <xf numFmtId="0" fontId="0" fillId="0" borderId="0" xfId="0" applyFill="1" applyAlignment="1">
      <alignment horizontal="center" vertical="center" wrapText="1"/>
    </xf>
    <xf numFmtId="0" fontId="9" fillId="0" borderId="0" xfId="0" applyFont="1" applyFill="1" applyAlignment="1">
      <alignment vertic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27"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H14" sqref="H14"/>
    </sheetView>
  </sheetViews>
  <sheetFormatPr defaultColWidth="9.00390625" defaultRowHeight="12.75"/>
  <cols>
    <col min="1" max="1" width="27.00390625" style="147" customWidth="1"/>
    <col min="2" max="2" width="74.375" style="132" customWidth="1"/>
    <col min="3" max="3" width="16.25390625" style="154" customWidth="1"/>
    <col min="4" max="4" width="11.875" style="145" bestFit="1" customWidth="1"/>
    <col min="5" max="5" width="9.125" style="145" customWidth="1"/>
    <col min="6" max="6" width="11.75390625" style="145" bestFit="1" customWidth="1"/>
    <col min="7" max="16384" width="9.125" style="145" customWidth="1"/>
  </cols>
  <sheetData>
    <row r="1" spans="1:3" ht="15.75" customHeight="1">
      <c r="A1" s="274" t="s">
        <v>688</v>
      </c>
      <c r="B1" s="274"/>
      <c r="C1" s="274"/>
    </row>
    <row r="2" spans="1:3" ht="15.75" customHeight="1">
      <c r="A2" s="274" t="s">
        <v>400</v>
      </c>
      <c r="B2" s="274"/>
      <c r="C2" s="274"/>
    </row>
    <row r="3" spans="1:3" ht="15.75" customHeight="1">
      <c r="A3" s="274" t="s">
        <v>401</v>
      </c>
      <c r="B3" s="274"/>
      <c r="C3" s="274"/>
    </row>
    <row r="4" spans="1:3" ht="15.75" customHeight="1">
      <c r="A4" s="274" t="s">
        <v>402</v>
      </c>
      <c r="B4" s="274"/>
      <c r="C4" s="274"/>
    </row>
    <row r="5" spans="1:3" ht="15.75" customHeight="1">
      <c r="A5" s="274" t="s">
        <v>1138</v>
      </c>
      <c r="B5" s="274"/>
      <c r="C5" s="274"/>
    </row>
    <row r="6" spans="1:3" ht="15.75" customHeight="1">
      <c r="A6" s="274" t="s">
        <v>1018</v>
      </c>
      <c r="B6" s="275"/>
      <c r="C6" s="275"/>
    </row>
    <row r="7" spans="1:3" ht="15.75" customHeight="1">
      <c r="A7" s="144"/>
      <c r="B7" s="146"/>
      <c r="C7" s="146"/>
    </row>
    <row r="8" spans="1:3" ht="15.75" customHeight="1">
      <c r="A8" s="144"/>
      <c r="B8" s="146"/>
      <c r="C8" s="146"/>
    </row>
    <row r="9" ht="15.75">
      <c r="C9" s="148"/>
    </row>
    <row r="10" spans="1:3" ht="15.75" customHeight="1">
      <c r="A10" s="272" t="s">
        <v>677</v>
      </c>
      <c r="B10" s="272"/>
      <c r="C10" s="272"/>
    </row>
    <row r="11" spans="1:3" ht="15.75" customHeight="1">
      <c r="A11" s="272" t="s">
        <v>725</v>
      </c>
      <c r="B11" s="272"/>
      <c r="C11" s="272"/>
    </row>
    <row r="12" spans="1:3" ht="15.75">
      <c r="A12" s="149"/>
      <c r="B12" s="149"/>
      <c r="C12" s="150"/>
    </row>
    <row r="13" ht="15.75">
      <c r="C13" s="151" t="s">
        <v>705</v>
      </c>
    </row>
    <row r="14" spans="1:3" s="154" customFormat="1" ht="63">
      <c r="A14" s="152" t="s">
        <v>678</v>
      </c>
      <c r="B14" s="152" t="s">
        <v>280</v>
      </c>
      <c r="C14" s="153" t="s">
        <v>266</v>
      </c>
    </row>
    <row r="15" spans="1:3" s="156" customFormat="1" ht="31.5">
      <c r="A15" s="152" t="s">
        <v>680</v>
      </c>
      <c r="B15" s="71" t="s">
        <v>679</v>
      </c>
      <c r="C15" s="155">
        <f>C16</f>
        <v>173480581.53</v>
      </c>
    </row>
    <row r="16" spans="1:3" s="156" customFormat="1" ht="15.75">
      <c r="A16" s="152" t="s">
        <v>681</v>
      </c>
      <c r="B16" s="157" t="s">
        <v>682</v>
      </c>
      <c r="C16" s="155">
        <f>C17</f>
        <v>173480581.53</v>
      </c>
    </row>
    <row r="17" spans="1:3" s="156" customFormat="1" ht="31.5">
      <c r="A17" s="152" t="s">
        <v>683</v>
      </c>
      <c r="B17" s="71" t="s">
        <v>684</v>
      </c>
      <c r="C17" s="155">
        <v>173480581.53</v>
      </c>
    </row>
    <row r="18" spans="1:3" s="156" customFormat="1" ht="15.75">
      <c r="A18" s="158"/>
      <c r="B18" s="159" t="s">
        <v>89</v>
      </c>
      <c r="C18" s="160">
        <f>C15</f>
        <v>173480581.53</v>
      </c>
    </row>
    <row r="19" spans="1:3" s="156" customFormat="1" ht="15.75">
      <c r="A19" s="149"/>
      <c r="B19" s="161"/>
      <c r="C19" s="162"/>
    </row>
    <row r="20" spans="1:4" s="156" customFormat="1" ht="15.75" customHeight="1">
      <c r="A20" s="273" t="s">
        <v>938</v>
      </c>
      <c r="B20" s="273"/>
      <c r="C20" s="273"/>
      <c r="D20" s="163"/>
    </row>
    <row r="21" spans="1:3" s="156" customFormat="1" ht="15.75">
      <c r="A21" s="147"/>
      <c r="B21" s="132"/>
      <c r="C21" s="154"/>
    </row>
    <row r="22" spans="1:3" s="156" customFormat="1" ht="15.75">
      <c r="A22" s="147"/>
      <c r="B22" s="132"/>
      <c r="C22" s="154"/>
    </row>
    <row r="23" spans="1:3" s="156" customFormat="1" ht="15.75">
      <c r="A23" s="147"/>
      <c r="B23" s="132"/>
      <c r="C23" s="154"/>
    </row>
    <row r="24" spans="1:3" s="156" customFormat="1" ht="15.75">
      <c r="A24" s="147"/>
      <c r="B24" s="132"/>
      <c r="C24" s="154"/>
    </row>
    <row r="25" spans="1:3" s="156" customFormat="1" ht="15.75">
      <c r="A25" s="147"/>
      <c r="B25" s="132"/>
      <c r="C25" s="154"/>
    </row>
    <row r="26" spans="1:3" s="156" customFormat="1" ht="15.75">
      <c r="A26" s="147"/>
      <c r="B26" s="132"/>
      <c r="C26" s="154"/>
    </row>
    <row r="27" spans="1:3" s="156" customFormat="1" ht="15.75">
      <c r="A27" s="147"/>
      <c r="B27" s="132"/>
      <c r="C27" s="154"/>
    </row>
    <row r="28" spans="1:3" s="156" customFormat="1" ht="15.75">
      <c r="A28" s="147"/>
      <c r="B28" s="132"/>
      <c r="C28" s="154"/>
    </row>
    <row r="29" spans="1:3" s="156" customFormat="1" ht="15.75">
      <c r="A29" s="147"/>
      <c r="B29" s="132"/>
      <c r="C29" s="154"/>
    </row>
    <row r="30" spans="1:3" s="156" customFormat="1" ht="15.75">
      <c r="A30" s="147"/>
      <c r="B30" s="132"/>
      <c r="C30" s="154"/>
    </row>
  </sheetData>
  <sheetProtection/>
  <mergeCells count="9">
    <mergeCell ref="A11:C11"/>
    <mergeCell ref="A20:C20"/>
    <mergeCell ref="A1:C1"/>
    <mergeCell ref="A2:C2"/>
    <mergeCell ref="A3:C3"/>
    <mergeCell ref="A4:C4"/>
    <mergeCell ref="A5:C5"/>
    <mergeCell ref="A6:C6"/>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BA399"/>
  <sheetViews>
    <sheetView zoomScalePageLayoutView="0" workbookViewId="0" topLeftCell="A1">
      <selection activeCell="L11" sqref="L11"/>
    </sheetView>
  </sheetViews>
  <sheetFormatPr defaultColWidth="9.00390625" defaultRowHeight="12.75"/>
  <cols>
    <col min="1" max="1" width="80.375" style="132" customWidth="1"/>
    <col min="2" max="2" width="6.75390625" style="156" customWidth="1"/>
    <col min="3" max="3" width="16.25390625" style="156" customWidth="1"/>
    <col min="4" max="4" width="5.125" style="207" customWidth="1"/>
    <col min="5" max="5" width="16.75390625" style="207" customWidth="1"/>
    <col min="6" max="6" width="5.00390625" style="207" customWidth="1"/>
    <col min="7" max="7" width="13.125" style="232" customWidth="1"/>
    <col min="8" max="16384" width="9.125" style="156" customWidth="1"/>
  </cols>
  <sheetData>
    <row r="1" spans="1:7" s="209" customFormat="1" ht="15" customHeight="1">
      <c r="A1" s="208"/>
      <c r="C1" s="299" t="s">
        <v>777</v>
      </c>
      <c r="D1" s="300"/>
      <c r="E1" s="300"/>
      <c r="F1" s="300"/>
      <c r="G1" s="300"/>
    </row>
    <row r="2" spans="1:7" s="209" customFormat="1" ht="13.5" customHeight="1">
      <c r="A2" s="208"/>
      <c r="C2" s="299" t="s">
        <v>293</v>
      </c>
      <c r="D2" s="300"/>
      <c r="E2" s="300"/>
      <c r="F2" s="300"/>
      <c r="G2" s="300"/>
    </row>
    <row r="3" spans="1:7" s="209" customFormat="1" ht="13.5" customHeight="1">
      <c r="A3" s="208"/>
      <c r="C3" s="299" t="s">
        <v>294</v>
      </c>
      <c r="D3" s="300"/>
      <c r="E3" s="300"/>
      <c r="F3" s="300"/>
      <c r="G3" s="300"/>
    </row>
    <row r="4" spans="1:7" s="209" customFormat="1" ht="13.5" customHeight="1">
      <c r="A4" s="208"/>
      <c r="C4" s="299" t="s">
        <v>263</v>
      </c>
      <c r="D4" s="300"/>
      <c r="E4" s="300"/>
      <c r="F4" s="300"/>
      <c r="G4" s="300"/>
    </row>
    <row r="5" spans="1:7" s="209" customFormat="1" ht="13.5" customHeight="1">
      <c r="A5" s="208"/>
      <c r="C5" s="296" t="s">
        <v>1133</v>
      </c>
      <c r="D5" s="300"/>
      <c r="E5" s="300"/>
      <c r="F5" s="300"/>
      <c r="G5" s="300"/>
    </row>
    <row r="6" spans="1:7" s="209" customFormat="1" ht="13.5" customHeight="1">
      <c r="A6" s="208"/>
      <c r="C6" s="296" t="s">
        <v>1019</v>
      </c>
      <c r="D6" s="300"/>
      <c r="E6" s="300"/>
      <c r="F6" s="233"/>
      <c r="G6" s="233"/>
    </row>
    <row r="7" spans="1:7" s="209" customFormat="1" ht="13.5" customHeight="1">
      <c r="A7" s="208"/>
      <c r="C7" s="210"/>
      <c r="D7" s="233"/>
      <c r="E7" s="233"/>
      <c r="F7" s="233"/>
      <c r="G7" s="233"/>
    </row>
    <row r="8" spans="1:7" s="209" customFormat="1" ht="13.5" customHeight="1">
      <c r="A8" s="208"/>
      <c r="C8" s="210"/>
      <c r="D8" s="233"/>
      <c r="E8" s="233"/>
      <c r="F8" s="233"/>
      <c r="G8" s="233"/>
    </row>
    <row r="9" spans="1:7" s="209" customFormat="1" ht="13.5" customHeight="1">
      <c r="A9" s="208"/>
      <c r="C9" s="296"/>
      <c r="D9" s="300"/>
      <c r="E9" s="300"/>
      <c r="F9" s="233"/>
      <c r="G9" s="233"/>
    </row>
    <row r="10" spans="1:7" ht="15.75">
      <c r="A10" s="297" t="s">
        <v>245</v>
      </c>
      <c r="B10" s="313"/>
      <c r="C10" s="313"/>
      <c r="D10" s="313"/>
      <c r="E10" s="313"/>
      <c r="F10" s="211"/>
      <c r="G10" s="211"/>
    </row>
    <row r="11" spans="1:7" ht="15.75">
      <c r="A11" s="297" t="s">
        <v>714</v>
      </c>
      <c r="B11" s="313"/>
      <c r="C11" s="313"/>
      <c r="D11" s="313"/>
      <c r="E11" s="313"/>
      <c r="F11" s="211"/>
      <c r="G11" s="211"/>
    </row>
    <row r="12" spans="5:7" ht="15.75">
      <c r="E12" s="154" t="s">
        <v>705</v>
      </c>
      <c r="F12" s="298"/>
      <c r="G12" s="298"/>
    </row>
    <row r="13" spans="1:7" s="154" customFormat="1" ht="31.5">
      <c r="A13" s="234" t="s">
        <v>280</v>
      </c>
      <c r="B13" s="235" t="s">
        <v>246</v>
      </c>
      <c r="C13" s="235" t="s">
        <v>244</v>
      </c>
      <c r="D13" s="241" t="s">
        <v>9</v>
      </c>
      <c r="E13" s="242" t="s">
        <v>266</v>
      </c>
      <c r="F13" s="264"/>
      <c r="G13" s="265"/>
    </row>
    <row r="14" spans="1:7" s="154" customFormat="1" ht="15.75" customHeight="1">
      <c r="A14" s="152">
        <v>1</v>
      </c>
      <c r="B14" s="137">
        <v>2</v>
      </c>
      <c r="C14" s="137">
        <v>3</v>
      </c>
      <c r="D14" s="137">
        <v>4</v>
      </c>
      <c r="E14" s="213">
        <v>5</v>
      </c>
      <c r="F14" s="207"/>
      <c r="G14" s="207"/>
    </row>
    <row r="15" spans="1:7" s="154" customFormat="1" ht="31.5">
      <c r="A15" s="266" t="s">
        <v>209</v>
      </c>
      <c r="B15" s="248">
        <v>706</v>
      </c>
      <c r="C15" s="248"/>
      <c r="D15" s="248"/>
      <c r="E15" s="181">
        <f>E16+E116+E131+E135+E154+E184+E221+E270+E291+E306+E327+E127+E318</f>
        <v>2013076939.6</v>
      </c>
      <c r="F15" s="207"/>
      <c r="G15" s="207"/>
    </row>
    <row r="16" spans="1:7" s="154" customFormat="1" ht="31.5">
      <c r="A16" s="159" t="s">
        <v>69</v>
      </c>
      <c r="B16" s="137">
        <v>706</v>
      </c>
      <c r="C16" s="215" t="s">
        <v>50</v>
      </c>
      <c r="D16" s="215"/>
      <c r="E16" s="181">
        <f>E58+E89+E108+E65+E76+E82+E22+E37+E17</f>
        <v>1331485124.44</v>
      </c>
      <c r="F16" s="227"/>
      <c r="G16" s="231"/>
    </row>
    <row r="17" spans="1:7" s="216" customFormat="1" ht="15.75">
      <c r="A17" s="71" t="s">
        <v>554</v>
      </c>
      <c r="B17" s="137">
        <v>706</v>
      </c>
      <c r="C17" s="72" t="s">
        <v>548</v>
      </c>
      <c r="D17" s="72"/>
      <c r="E17" s="176">
        <f>E18+E20</f>
        <v>1730282.7</v>
      </c>
      <c r="F17" s="156"/>
      <c r="G17" s="156"/>
    </row>
    <row r="18" spans="1:7" s="216" customFormat="1" ht="36" customHeight="1">
      <c r="A18" s="71" t="s">
        <v>549</v>
      </c>
      <c r="B18" s="137">
        <v>706</v>
      </c>
      <c r="C18" s="72" t="s">
        <v>550</v>
      </c>
      <c r="D18" s="72"/>
      <c r="E18" s="176">
        <f>E19</f>
        <v>361109.23</v>
      </c>
      <c r="F18" s="156"/>
      <c r="G18" s="156"/>
    </row>
    <row r="19" spans="1:7" s="216" customFormat="1" ht="31.5">
      <c r="A19" s="71" t="s">
        <v>334</v>
      </c>
      <c r="B19" s="137">
        <v>706</v>
      </c>
      <c r="C19" s="72" t="s">
        <v>550</v>
      </c>
      <c r="D19" s="72" t="s">
        <v>335</v>
      </c>
      <c r="E19" s="176">
        <v>361109.23</v>
      </c>
      <c r="F19" s="156"/>
      <c r="G19" s="156"/>
    </row>
    <row r="20" spans="1:7" s="216" customFormat="1" ht="35.25" customHeight="1">
      <c r="A20" s="71" t="s">
        <v>763</v>
      </c>
      <c r="B20" s="137">
        <v>706</v>
      </c>
      <c r="C20" s="72" t="s">
        <v>765</v>
      </c>
      <c r="D20" s="72"/>
      <c r="E20" s="176">
        <f>E21</f>
        <v>1369173.47</v>
      </c>
      <c r="F20" s="156"/>
      <c r="G20" s="156"/>
    </row>
    <row r="21" spans="1:7" s="216" customFormat="1" ht="31.5">
      <c r="A21" s="71" t="s">
        <v>334</v>
      </c>
      <c r="B21" s="137">
        <v>706</v>
      </c>
      <c r="C21" s="72" t="s">
        <v>765</v>
      </c>
      <c r="D21" s="72" t="s">
        <v>335</v>
      </c>
      <c r="E21" s="176">
        <v>1369173.47</v>
      </c>
      <c r="F21" s="156"/>
      <c r="G21" s="156"/>
    </row>
    <row r="22" spans="1:53" s="267" customFormat="1" ht="31.5">
      <c r="A22" s="71" t="s">
        <v>120</v>
      </c>
      <c r="B22" s="137">
        <v>706</v>
      </c>
      <c r="C22" s="72" t="s">
        <v>51</v>
      </c>
      <c r="D22" s="72"/>
      <c r="E22" s="176">
        <f>E29+E31+E33+E35+E23+E25+E27</f>
        <v>424936660</v>
      </c>
      <c r="F22" s="156"/>
      <c r="G22" s="15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row>
    <row r="23" spans="1:53" s="267" customFormat="1" ht="31.5">
      <c r="A23" s="71" t="s">
        <v>1067</v>
      </c>
      <c r="B23" s="137">
        <v>706</v>
      </c>
      <c r="C23" s="72" t="s">
        <v>1090</v>
      </c>
      <c r="D23" s="72"/>
      <c r="E23" s="176">
        <f>E24</f>
        <v>1100160</v>
      </c>
      <c r="F23" s="156"/>
      <c r="G23" s="15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row>
    <row r="24" spans="1:53" s="267" customFormat="1" ht="31.5">
      <c r="A24" s="71" t="s">
        <v>334</v>
      </c>
      <c r="B24" s="137">
        <v>706</v>
      </c>
      <c r="C24" s="72" t="s">
        <v>1090</v>
      </c>
      <c r="D24" s="72" t="s">
        <v>335</v>
      </c>
      <c r="E24" s="176">
        <v>1100160</v>
      </c>
      <c r="F24" s="156"/>
      <c r="G24" s="15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row>
    <row r="25" spans="1:53" s="267" customFormat="1" ht="31.5">
      <c r="A25" s="71" t="s">
        <v>1069</v>
      </c>
      <c r="B25" s="137">
        <v>706</v>
      </c>
      <c r="C25" s="72" t="s">
        <v>1091</v>
      </c>
      <c r="D25" s="72"/>
      <c r="E25" s="176">
        <f>E26</f>
        <v>107500</v>
      </c>
      <c r="F25" s="156"/>
      <c r="G25" s="15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row>
    <row r="26" spans="1:53" s="267" customFormat="1" ht="31.5">
      <c r="A26" s="71" t="s">
        <v>334</v>
      </c>
      <c r="B26" s="137">
        <v>706</v>
      </c>
      <c r="C26" s="72" t="s">
        <v>1091</v>
      </c>
      <c r="D26" s="72" t="s">
        <v>335</v>
      </c>
      <c r="E26" s="176">
        <v>107500</v>
      </c>
      <c r="F26" s="156"/>
      <c r="G26" s="15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16"/>
      <c r="AZ26" s="216"/>
      <c r="BA26" s="216"/>
    </row>
    <row r="27" spans="1:53" s="267" customFormat="1" ht="31.5">
      <c r="A27" s="71" t="s">
        <v>1071</v>
      </c>
      <c r="B27" s="137">
        <v>706</v>
      </c>
      <c r="C27" s="72" t="s">
        <v>1092</v>
      </c>
      <c r="D27" s="72"/>
      <c r="E27" s="176">
        <f>E28</f>
        <v>107500</v>
      </c>
      <c r="F27" s="156"/>
      <c r="G27" s="15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row>
    <row r="28" spans="1:53" s="267" customFormat="1" ht="31.5">
      <c r="A28" s="71" t="s">
        <v>334</v>
      </c>
      <c r="B28" s="137">
        <v>706</v>
      </c>
      <c r="C28" s="72" t="s">
        <v>1092</v>
      </c>
      <c r="D28" s="72" t="s">
        <v>335</v>
      </c>
      <c r="E28" s="176">
        <v>107500</v>
      </c>
      <c r="F28" s="156"/>
      <c r="G28" s="15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row>
    <row r="29" spans="1:53" s="267" customFormat="1" ht="15.75">
      <c r="A29" s="71" t="s">
        <v>282</v>
      </c>
      <c r="B29" s="137">
        <v>706</v>
      </c>
      <c r="C29" s="72" t="s">
        <v>124</v>
      </c>
      <c r="D29" s="72"/>
      <c r="E29" s="176">
        <f>E30</f>
        <v>118694000</v>
      </c>
      <c r="F29" s="156"/>
      <c r="G29" s="15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row>
    <row r="30" spans="1:53" s="267" customFormat="1" ht="31.5">
      <c r="A30" s="71" t="s">
        <v>334</v>
      </c>
      <c r="B30" s="137">
        <v>706</v>
      </c>
      <c r="C30" s="72" t="s">
        <v>124</v>
      </c>
      <c r="D30" s="72" t="s">
        <v>335</v>
      </c>
      <c r="E30" s="176">
        <v>118694000</v>
      </c>
      <c r="F30" s="156"/>
      <c r="G30" s="15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row>
    <row r="31" spans="1:53" s="267" customFormat="1" ht="163.5" customHeight="1">
      <c r="A31" s="71" t="s">
        <v>361</v>
      </c>
      <c r="B31" s="137">
        <v>706</v>
      </c>
      <c r="C31" s="72" t="s">
        <v>121</v>
      </c>
      <c r="D31" s="72"/>
      <c r="E31" s="176">
        <f>E32</f>
        <v>223904100</v>
      </c>
      <c r="F31" s="156"/>
      <c r="G31" s="15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row>
    <row r="32" spans="1:53" s="267" customFormat="1" ht="31.5">
      <c r="A32" s="71" t="s">
        <v>334</v>
      </c>
      <c r="B32" s="137">
        <v>706</v>
      </c>
      <c r="C32" s="72" t="s">
        <v>121</v>
      </c>
      <c r="D32" s="72" t="s">
        <v>335</v>
      </c>
      <c r="E32" s="176">
        <v>223904100</v>
      </c>
      <c r="F32" s="156"/>
      <c r="G32" s="15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row>
    <row r="33" spans="1:53" s="267" customFormat="1" ht="189">
      <c r="A33" s="71" t="s">
        <v>6</v>
      </c>
      <c r="B33" s="137">
        <v>706</v>
      </c>
      <c r="C33" s="72" t="s">
        <v>122</v>
      </c>
      <c r="D33" s="72"/>
      <c r="E33" s="176">
        <f>E34</f>
        <v>2555300</v>
      </c>
      <c r="F33" s="156"/>
      <c r="G33" s="15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row>
    <row r="34" spans="1:53" s="267" customFormat="1" ht="31.5">
      <c r="A34" s="71" t="s">
        <v>334</v>
      </c>
      <c r="B34" s="137">
        <v>706</v>
      </c>
      <c r="C34" s="72" t="s">
        <v>122</v>
      </c>
      <c r="D34" s="72" t="s">
        <v>335</v>
      </c>
      <c r="E34" s="176">
        <v>2555300</v>
      </c>
      <c r="F34" s="156"/>
      <c r="G34" s="15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row>
    <row r="35" spans="1:53" s="267" customFormat="1" ht="189">
      <c r="A35" s="71" t="s">
        <v>362</v>
      </c>
      <c r="B35" s="137">
        <v>706</v>
      </c>
      <c r="C35" s="72" t="s">
        <v>123</v>
      </c>
      <c r="D35" s="72"/>
      <c r="E35" s="176">
        <f>E36</f>
        <v>78468100</v>
      </c>
      <c r="F35" s="156"/>
      <c r="G35" s="15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row>
    <row r="36" spans="1:53" s="267" customFormat="1" ht="31.5">
      <c r="A36" s="71" t="s">
        <v>334</v>
      </c>
      <c r="B36" s="137">
        <v>706</v>
      </c>
      <c r="C36" s="72" t="s">
        <v>123</v>
      </c>
      <c r="D36" s="72" t="s">
        <v>335</v>
      </c>
      <c r="E36" s="176">
        <v>78468100</v>
      </c>
      <c r="F36" s="156"/>
      <c r="G36" s="15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row>
    <row r="37" spans="1:53" s="267" customFormat="1" ht="31.5">
      <c r="A37" s="71" t="s">
        <v>56</v>
      </c>
      <c r="B37" s="137">
        <v>706</v>
      </c>
      <c r="C37" s="72" t="s">
        <v>125</v>
      </c>
      <c r="D37" s="72"/>
      <c r="E37" s="176">
        <f>E57+E49+E46+E52+E54+E50+E40+E42+E44+E38</f>
        <v>633818223</v>
      </c>
      <c r="F37" s="156"/>
      <c r="G37" s="15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row>
    <row r="38" spans="1:53" s="267" customFormat="1" ht="34.5" customHeight="1">
      <c r="A38" s="71" t="s">
        <v>1080</v>
      </c>
      <c r="B38" s="137">
        <v>706</v>
      </c>
      <c r="C38" s="72" t="s">
        <v>1093</v>
      </c>
      <c r="D38" s="72"/>
      <c r="E38" s="176">
        <f>E39</f>
        <v>425700</v>
      </c>
      <c r="F38" s="156"/>
      <c r="G38" s="15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row>
    <row r="39" spans="1:53" s="267" customFormat="1" ht="31.5">
      <c r="A39" s="71" t="s">
        <v>334</v>
      </c>
      <c r="B39" s="137">
        <v>706</v>
      </c>
      <c r="C39" s="72" t="s">
        <v>1093</v>
      </c>
      <c r="D39" s="72" t="s">
        <v>335</v>
      </c>
      <c r="E39" s="176">
        <v>425700</v>
      </c>
      <c r="F39" s="156"/>
      <c r="G39" s="15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row>
    <row r="40" spans="1:53" s="267" customFormat="1" ht="31.5">
      <c r="A40" s="71" t="s">
        <v>1067</v>
      </c>
      <c r="B40" s="137">
        <v>706</v>
      </c>
      <c r="C40" s="72" t="s">
        <v>1094</v>
      </c>
      <c r="D40" s="72"/>
      <c r="E40" s="176">
        <f>E41</f>
        <v>405200</v>
      </c>
      <c r="F40" s="156"/>
      <c r="G40" s="15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row>
    <row r="41" spans="1:53" s="267" customFormat="1" ht="31.5">
      <c r="A41" s="71" t="s">
        <v>334</v>
      </c>
      <c r="B41" s="137">
        <v>706</v>
      </c>
      <c r="C41" s="72" t="s">
        <v>1094</v>
      </c>
      <c r="D41" s="72" t="s">
        <v>335</v>
      </c>
      <c r="E41" s="176">
        <v>405200</v>
      </c>
      <c r="F41" s="156"/>
      <c r="G41" s="15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row>
    <row r="42" spans="1:53" s="267" customFormat="1" ht="31.5">
      <c r="A42" s="71" t="s">
        <v>1069</v>
      </c>
      <c r="B42" s="137">
        <v>706</v>
      </c>
      <c r="C42" s="72" t="s">
        <v>1095</v>
      </c>
      <c r="D42" s="72"/>
      <c r="E42" s="176">
        <f>E43</f>
        <v>100000</v>
      </c>
      <c r="F42" s="156"/>
      <c r="G42" s="15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row>
    <row r="43" spans="1:53" s="267" customFormat="1" ht="31.5">
      <c r="A43" s="71" t="s">
        <v>334</v>
      </c>
      <c r="B43" s="137">
        <v>706</v>
      </c>
      <c r="C43" s="72" t="s">
        <v>1095</v>
      </c>
      <c r="D43" s="72" t="s">
        <v>335</v>
      </c>
      <c r="E43" s="176">
        <v>100000</v>
      </c>
      <c r="F43" s="156"/>
      <c r="G43" s="15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row>
    <row r="44" spans="1:53" s="267" customFormat="1" ht="31.5">
      <c r="A44" s="71" t="s">
        <v>1071</v>
      </c>
      <c r="B44" s="137">
        <v>706</v>
      </c>
      <c r="C44" s="72" t="s">
        <v>1096</v>
      </c>
      <c r="D44" s="72"/>
      <c r="E44" s="176">
        <f>E45</f>
        <v>100000</v>
      </c>
      <c r="F44" s="156"/>
      <c r="G44" s="15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row>
    <row r="45" spans="1:53" s="267" customFormat="1" ht="31.5">
      <c r="A45" s="71" t="s">
        <v>334</v>
      </c>
      <c r="B45" s="137">
        <v>706</v>
      </c>
      <c r="C45" s="72" t="s">
        <v>1096</v>
      </c>
      <c r="D45" s="72" t="s">
        <v>335</v>
      </c>
      <c r="E45" s="176">
        <v>100000</v>
      </c>
      <c r="F45" s="156"/>
      <c r="G45" s="15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row>
    <row r="46" spans="1:53" s="267" customFormat="1" ht="15.75">
      <c r="A46" s="71" t="s">
        <v>463</v>
      </c>
      <c r="B46" s="137">
        <v>706</v>
      </c>
      <c r="C46" s="72" t="s">
        <v>462</v>
      </c>
      <c r="D46" s="72"/>
      <c r="E46" s="176">
        <f>E47</f>
        <v>6317790</v>
      </c>
      <c r="F46" s="156"/>
      <c r="G46" s="15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row>
    <row r="47" spans="1:53" s="267" customFormat="1" ht="31.5">
      <c r="A47" s="71" t="s">
        <v>334</v>
      </c>
      <c r="B47" s="137">
        <v>706</v>
      </c>
      <c r="C47" s="72" t="s">
        <v>462</v>
      </c>
      <c r="D47" s="72" t="s">
        <v>335</v>
      </c>
      <c r="E47" s="176">
        <v>6317790</v>
      </c>
      <c r="F47" s="156"/>
      <c r="G47" s="15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row>
    <row r="48" spans="1:53" s="256" customFormat="1" ht="31.5">
      <c r="A48" s="71" t="s">
        <v>336</v>
      </c>
      <c r="B48" s="137">
        <v>706</v>
      </c>
      <c r="C48" s="72" t="s">
        <v>129</v>
      </c>
      <c r="D48" s="72"/>
      <c r="E48" s="176">
        <f>E49</f>
        <v>157598000</v>
      </c>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row>
    <row r="49" spans="1:53" s="256" customFormat="1" ht="31.5">
      <c r="A49" s="71" t="s">
        <v>334</v>
      </c>
      <c r="B49" s="137">
        <v>706</v>
      </c>
      <c r="C49" s="72" t="s">
        <v>129</v>
      </c>
      <c r="D49" s="72" t="s">
        <v>335</v>
      </c>
      <c r="E49" s="246">
        <v>157598000</v>
      </c>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row>
    <row r="50" spans="1:53" s="256" customFormat="1" ht="37.5" customHeight="1">
      <c r="A50" s="71" t="s">
        <v>536</v>
      </c>
      <c r="B50" s="137">
        <v>706</v>
      </c>
      <c r="C50" s="72" t="s">
        <v>535</v>
      </c>
      <c r="D50" s="72"/>
      <c r="E50" s="176">
        <f>E51</f>
        <v>42313698</v>
      </c>
      <c r="F50" s="227"/>
      <c r="G50" s="230"/>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row>
    <row r="51" spans="1:53" s="256" customFormat="1" ht="31.5">
      <c r="A51" s="71" t="s">
        <v>334</v>
      </c>
      <c r="B51" s="137">
        <v>706</v>
      </c>
      <c r="C51" s="72" t="s">
        <v>535</v>
      </c>
      <c r="D51" s="72" t="s">
        <v>335</v>
      </c>
      <c r="E51" s="176">
        <v>42313698</v>
      </c>
      <c r="F51" s="227"/>
      <c r="G51" s="231"/>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row>
    <row r="52" spans="1:53" s="256" customFormat="1" ht="157.5">
      <c r="A52" s="71" t="s">
        <v>363</v>
      </c>
      <c r="B52" s="137">
        <v>706</v>
      </c>
      <c r="C52" s="72" t="s">
        <v>126</v>
      </c>
      <c r="D52" s="72"/>
      <c r="E52" s="176">
        <f>E53</f>
        <v>371717235</v>
      </c>
      <c r="F52" s="227"/>
      <c r="G52" s="231"/>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row>
    <row r="53" spans="1:53" s="256" customFormat="1" ht="31.5">
      <c r="A53" s="71" t="s">
        <v>334</v>
      </c>
      <c r="B53" s="137">
        <v>706</v>
      </c>
      <c r="C53" s="72" t="s">
        <v>126</v>
      </c>
      <c r="D53" s="72" t="s">
        <v>335</v>
      </c>
      <c r="E53" s="176">
        <v>371717235</v>
      </c>
      <c r="F53" s="227"/>
      <c r="G53" s="231"/>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row>
    <row r="54" spans="1:53" s="256" customFormat="1" ht="157.5">
      <c r="A54" s="71" t="s">
        <v>364</v>
      </c>
      <c r="B54" s="137">
        <v>706</v>
      </c>
      <c r="C54" s="72" t="s">
        <v>127</v>
      </c>
      <c r="D54" s="72"/>
      <c r="E54" s="176">
        <f>E55</f>
        <v>15916500</v>
      </c>
      <c r="F54" s="227"/>
      <c r="G54" s="231"/>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row>
    <row r="55" spans="1:53" s="256" customFormat="1" ht="31.5">
      <c r="A55" s="71" t="s">
        <v>334</v>
      </c>
      <c r="B55" s="137">
        <v>706</v>
      </c>
      <c r="C55" s="72" t="s">
        <v>127</v>
      </c>
      <c r="D55" s="72" t="s">
        <v>335</v>
      </c>
      <c r="E55" s="176">
        <v>15916500</v>
      </c>
      <c r="F55" s="227"/>
      <c r="G55" s="231"/>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row>
    <row r="56" spans="1:53" s="256" customFormat="1" ht="173.25">
      <c r="A56" s="71" t="s">
        <v>365</v>
      </c>
      <c r="B56" s="137">
        <v>706</v>
      </c>
      <c r="C56" s="72" t="s">
        <v>128</v>
      </c>
      <c r="D56" s="72"/>
      <c r="E56" s="176">
        <f>E57</f>
        <v>38924100</v>
      </c>
      <c r="F56" s="227"/>
      <c r="G56" s="231"/>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row>
    <row r="57" spans="1:53" s="256" customFormat="1" ht="31.5">
      <c r="A57" s="71" t="s">
        <v>334</v>
      </c>
      <c r="B57" s="137">
        <v>706</v>
      </c>
      <c r="C57" s="72" t="s">
        <v>128</v>
      </c>
      <c r="D57" s="72" t="s">
        <v>335</v>
      </c>
      <c r="E57" s="176">
        <v>38924100</v>
      </c>
      <c r="F57" s="227"/>
      <c r="G57" s="231"/>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row>
    <row r="58" spans="1:53" s="256" customFormat="1" ht="31.5">
      <c r="A58" s="71" t="s">
        <v>130</v>
      </c>
      <c r="B58" s="137">
        <v>706</v>
      </c>
      <c r="C58" s="72" t="s">
        <v>131</v>
      </c>
      <c r="D58" s="72"/>
      <c r="E58" s="176">
        <f>E61+E59+E63</f>
        <v>76570200</v>
      </c>
      <c r="F58" s="227"/>
      <c r="G58" s="231"/>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row>
    <row r="59" spans="1:53" s="256" customFormat="1" ht="47.25">
      <c r="A59" s="71" t="s">
        <v>413</v>
      </c>
      <c r="B59" s="137">
        <v>706</v>
      </c>
      <c r="C59" s="72" t="s">
        <v>35</v>
      </c>
      <c r="D59" s="72"/>
      <c r="E59" s="176">
        <f>E60</f>
        <v>14733200</v>
      </c>
      <c r="F59" s="227"/>
      <c r="G59" s="231"/>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row>
    <row r="60" spans="1:53" s="256" customFormat="1" ht="31.5">
      <c r="A60" s="71" t="s">
        <v>334</v>
      </c>
      <c r="B60" s="137">
        <v>706</v>
      </c>
      <c r="C60" s="72" t="s">
        <v>35</v>
      </c>
      <c r="D60" s="72" t="s">
        <v>335</v>
      </c>
      <c r="E60" s="176">
        <v>14733200</v>
      </c>
      <c r="F60" s="227"/>
      <c r="G60" s="231"/>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row>
    <row r="61" spans="1:53" s="256" customFormat="1" ht="15.75">
      <c r="A61" s="71" t="s">
        <v>117</v>
      </c>
      <c r="B61" s="137">
        <v>706</v>
      </c>
      <c r="C61" s="72" t="s">
        <v>132</v>
      </c>
      <c r="D61" s="72"/>
      <c r="E61" s="176">
        <f>E62</f>
        <v>49737000</v>
      </c>
      <c r="F61" s="227"/>
      <c r="G61" s="231"/>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row>
    <row r="62" spans="1:53" s="256" customFormat="1" ht="31.5">
      <c r="A62" s="71" t="s">
        <v>334</v>
      </c>
      <c r="B62" s="137">
        <v>706</v>
      </c>
      <c r="C62" s="72" t="s">
        <v>132</v>
      </c>
      <c r="D62" s="72" t="s">
        <v>335</v>
      </c>
      <c r="E62" s="176">
        <v>49737000</v>
      </c>
      <c r="F62" s="227"/>
      <c r="G62" s="231"/>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row>
    <row r="63" spans="1:53" s="256" customFormat="1" ht="31.5">
      <c r="A63" s="71" t="s">
        <v>551</v>
      </c>
      <c r="B63" s="137">
        <v>706</v>
      </c>
      <c r="C63" s="72" t="s">
        <v>727</v>
      </c>
      <c r="D63" s="72"/>
      <c r="E63" s="176">
        <f>E64</f>
        <v>12100000</v>
      </c>
      <c r="F63" s="227"/>
      <c r="G63" s="231"/>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row>
    <row r="64" spans="1:53" s="256" customFormat="1" ht="31.5">
      <c r="A64" s="71" t="s">
        <v>334</v>
      </c>
      <c r="B64" s="137">
        <v>706</v>
      </c>
      <c r="C64" s="72" t="s">
        <v>727</v>
      </c>
      <c r="D64" s="72" t="s">
        <v>335</v>
      </c>
      <c r="E64" s="176">
        <v>12100000</v>
      </c>
      <c r="F64" s="227"/>
      <c r="G64" s="231"/>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row>
    <row r="65" spans="1:53" s="256" customFormat="1" ht="31.5">
      <c r="A65" s="71" t="s">
        <v>218</v>
      </c>
      <c r="B65" s="137">
        <v>706</v>
      </c>
      <c r="C65" s="72" t="s">
        <v>134</v>
      </c>
      <c r="D65" s="72"/>
      <c r="E65" s="176">
        <f>E66+E73+E71+E69</f>
        <v>23310500</v>
      </c>
      <c r="F65" s="227"/>
      <c r="G65" s="231"/>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row>
    <row r="66" spans="1:53" s="256" customFormat="1" ht="18" customHeight="1">
      <c r="A66" s="71" t="s">
        <v>304</v>
      </c>
      <c r="B66" s="137">
        <v>706</v>
      </c>
      <c r="C66" s="72" t="s">
        <v>42</v>
      </c>
      <c r="D66" s="72"/>
      <c r="E66" s="176">
        <f>E67+E68</f>
        <v>2150000</v>
      </c>
      <c r="F66" s="227"/>
      <c r="G66" s="231"/>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row>
    <row r="67" spans="1:53" s="256" customFormat="1" ht="15.75">
      <c r="A67" s="71" t="s">
        <v>339</v>
      </c>
      <c r="B67" s="137">
        <v>706</v>
      </c>
      <c r="C67" s="72" t="s">
        <v>42</v>
      </c>
      <c r="D67" s="72" t="s">
        <v>338</v>
      </c>
      <c r="E67" s="176">
        <v>550000</v>
      </c>
      <c r="F67" s="227"/>
      <c r="G67" s="231"/>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row>
    <row r="68" spans="1:53" s="256" customFormat="1" ht="31.5">
      <c r="A68" s="71" t="s">
        <v>334</v>
      </c>
      <c r="B68" s="137">
        <v>706</v>
      </c>
      <c r="C68" s="72" t="s">
        <v>42</v>
      </c>
      <c r="D68" s="72" t="s">
        <v>335</v>
      </c>
      <c r="E68" s="176">
        <v>1600000</v>
      </c>
      <c r="F68" s="227"/>
      <c r="G68" s="231"/>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row>
    <row r="69" spans="1:53" s="256" customFormat="1" ht="15.75">
      <c r="A69" s="71" t="s">
        <v>527</v>
      </c>
      <c r="B69" s="137">
        <v>706</v>
      </c>
      <c r="C69" s="72" t="s">
        <v>528</v>
      </c>
      <c r="D69" s="72"/>
      <c r="E69" s="176">
        <f>E70</f>
        <v>1000000</v>
      </c>
      <c r="F69" s="227"/>
      <c r="G69" s="231"/>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row>
    <row r="70" spans="1:53" s="256" customFormat="1" ht="31.5">
      <c r="A70" s="71" t="s">
        <v>334</v>
      </c>
      <c r="B70" s="137">
        <v>706</v>
      </c>
      <c r="C70" s="72" t="s">
        <v>528</v>
      </c>
      <c r="D70" s="72" t="s">
        <v>335</v>
      </c>
      <c r="E70" s="176">
        <v>1000000</v>
      </c>
      <c r="F70" s="227"/>
      <c r="G70" s="231"/>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row>
    <row r="71" spans="1:53" s="256" customFormat="1" ht="63">
      <c r="A71" s="71" t="s">
        <v>471</v>
      </c>
      <c r="B71" s="137">
        <v>706</v>
      </c>
      <c r="C71" s="72" t="s">
        <v>44</v>
      </c>
      <c r="D71" s="72"/>
      <c r="E71" s="176">
        <f>E72</f>
        <v>3442400</v>
      </c>
      <c r="F71" s="227"/>
      <c r="G71" s="231"/>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row>
    <row r="72" spans="1:53" s="256" customFormat="1" ht="15.75">
      <c r="A72" s="71" t="s">
        <v>339</v>
      </c>
      <c r="B72" s="137">
        <v>706</v>
      </c>
      <c r="C72" s="72" t="s">
        <v>44</v>
      </c>
      <c r="D72" s="72" t="s">
        <v>338</v>
      </c>
      <c r="E72" s="176">
        <v>3442400</v>
      </c>
      <c r="F72" s="227"/>
      <c r="G72" s="231"/>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row>
    <row r="73" spans="1:53" s="256" customFormat="1" ht="78.75">
      <c r="A73" s="71" t="s">
        <v>472</v>
      </c>
      <c r="B73" s="137">
        <v>706</v>
      </c>
      <c r="C73" s="72" t="s">
        <v>43</v>
      </c>
      <c r="D73" s="72"/>
      <c r="E73" s="176">
        <f>E74+E75</f>
        <v>16718100</v>
      </c>
      <c r="F73" s="227"/>
      <c r="G73" s="231"/>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row>
    <row r="74" spans="1:53" s="256" customFormat="1" ht="15.75">
      <c r="A74" s="71" t="s">
        <v>339</v>
      </c>
      <c r="B74" s="137">
        <v>706</v>
      </c>
      <c r="C74" s="72" t="s">
        <v>43</v>
      </c>
      <c r="D74" s="72" t="s">
        <v>338</v>
      </c>
      <c r="E74" s="176">
        <v>9918100</v>
      </c>
      <c r="F74" s="227"/>
      <c r="G74" s="231"/>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row>
    <row r="75" spans="1:53" s="256" customFormat="1" ht="31.5">
      <c r="A75" s="71" t="s">
        <v>334</v>
      </c>
      <c r="B75" s="137">
        <v>706</v>
      </c>
      <c r="C75" s="72" t="s">
        <v>43</v>
      </c>
      <c r="D75" s="72" t="s">
        <v>335</v>
      </c>
      <c r="E75" s="176">
        <v>6800000</v>
      </c>
      <c r="F75" s="227"/>
      <c r="G75" s="231"/>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row>
    <row r="76" spans="1:53" s="256" customFormat="1" ht="94.5">
      <c r="A76" s="71" t="s">
        <v>726</v>
      </c>
      <c r="B76" s="137">
        <v>706</v>
      </c>
      <c r="C76" s="72" t="s">
        <v>136</v>
      </c>
      <c r="D76" s="72"/>
      <c r="E76" s="176">
        <f>E77</f>
        <v>2500000</v>
      </c>
      <c r="F76" s="227"/>
      <c r="G76" s="231"/>
      <c r="H76" s="156"/>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row>
    <row r="77" spans="1:53" s="256" customFormat="1" ht="15.75">
      <c r="A77" s="71" t="s">
        <v>118</v>
      </c>
      <c r="B77" s="137">
        <v>706</v>
      </c>
      <c r="C77" s="72" t="s">
        <v>45</v>
      </c>
      <c r="D77" s="72"/>
      <c r="E77" s="176">
        <f>E78+E79+E80</f>
        <v>2500000</v>
      </c>
      <c r="F77" s="227"/>
      <c r="G77" s="231"/>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row>
    <row r="78" spans="1:53" s="256" customFormat="1" ht="47.25">
      <c r="A78" s="71" t="s">
        <v>326</v>
      </c>
      <c r="B78" s="137">
        <v>706</v>
      </c>
      <c r="C78" s="72" t="s">
        <v>45</v>
      </c>
      <c r="D78" s="72" t="s">
        <v>327</v>
      </c>
      <c r="E78" s="176">
        <v>1367000</v>
      </c>
      <c r="F78" s="227"/>
      <c r="G78" s="231"/>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row>
    <row r="79" spans="1:53" s="256" customFormat="1" ht="31.5">
      <c r="A79" s="71" t="s">
        <v>352</v>
      </c>
      <c r="B79" s="137">
        <v>706</v>
      </c>
      <c r="C79" s="72" t="s">
        <v>45</v>
      </c>
      <c r="D79" s="72" t="s">
        <v>328</v>
      </c>
      <c r="E79" s="176">
        <v>863000</v>
      </c>
      <c r="F79" s="227"/>
      <c r="G79" s="231"/>
      <c r="H79" s="156"/>
      <c r="I79" s="156"/>
      <c r="J79" s="156"/>
      <c r="K79" s="156"/>
      <c r="L79" s="156"/>
      <c r="M79" s="156"/>
      <c r="N79" s="156"/>
      <c r="O79" s="156"/>
      <c r="P79" s="156"/>
      <c r="Q79" s="156"/>
      <c r="R79" s="156"/>
      <c r="S79" s="156"/>
      <c r="T79" s="156"/>
      <c r="U79" s="156"/>
      <c r="V79" s="156"/>
      <c r="W79" s="156"/>
      <c r="X79" s="156"/>
      <c r="Y79" s="156"/>
      <c r="Z79" s="156"/>
      <c r="AA79" s="156"/>
      <c r="AB79" s="156"/>
      <c r="AC79" s="156"/>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row>
    <row r="80" spans="1:53" s="256" customFormat="1" ht="31.5">
      <c r="A80" s="71" t="s">
        <v>334</v>
      </c>
      <c r="B80" s="137">
        <v>706</v>
      </c>
      <c r="C80" s="72" t="s">
        <v>45</v>
      </c>
      <c r="D80" s="72" t="s">
        <v>335</v>
      </c>
      <c r="E80" s="176">
        <v>270000</v>
      </c>
      <c r="F80" s="227"/>
      <c r="G80" s="231"/>
      <c r="H80" s="156"/>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row>
    <row r="81" spans="1:7" ht="63">
      <c r="A81" s="71" t="s">
        <v>951</v>
      </c>
      <c r="B81" s="137">
        <v>706</v>
      </c>
      <c r="C81" s="72" t="s">
        <v>492</v>
      </c>
      <c r="D81" s="72"/>
      <c r="E81" s="176">
        <v>0</v>
      </c>
      <c r="F81" s="227"/>
      <c r="G81" s="231"/>
    </row>
    <row r="82" spans="1:53" s="256" customFormat="1" ht="31.5">
      <c r="A82" s="71" t="s">
        <v>139</v>
      </c>
      <c r="B82" s="137">
        <v>706</v>
      </c>
      <c r="C82" s="72" t="s">
        <v>137</v>
      </c>
      <c r="D82" s="72"/>
      <c r="E82" s="176">
        <f>E85+E83</f>
        <v>17064000</v>
      </c>
      <c r="F82" s="227"/>
      <c r="G82" s="231"/>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row>
    <row r="83" spans="1:53" s="256" customFormat="1" ht="15.75">
      <c r="A83" s="71" t="s">
        <v>537</v>
      </c>
      <c r="B83" s="137">
        <v>706</v>
      </c>
      <c r="C83" s="72" t="s">
        <v>538</v>
      </c>
      <c r="D83" s="72"/>
      <c r="E83" s="176">
        <f>E84</f>
        <v>75000</v>
      </c>
      <c r="F83" s="227"/>
      <c r="G83" s="231"/>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row>
    <row r="84" spans="1:53" s="256" customFormat="1" ht="31.5">
      <c r="A84" s="71" t="s">
        <v>352</v>
      </c>
      <c r="B84" s="137">
        <v>706</v>
      </c>
      <c r="C84" s="72" t="s">
        <v>538</v>
      </c>
      <c r="D84" s="72" t="s">
        <v>328</v>
      </c>
      <c r="E84" s="176">
        <v>75000</v>
      </c>
      <c r="F84" s="227"/>
      <c r="G84" s="231"/>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row>
    <row r="85" spans="1:53" s="256" customFormat="1" ht="47.25">
      <c r="A85" s="71" t="s">
        <v>303</v>
      </c>
      <c r="B85" s="137">
        <v>706</v>
      </c>
      <c r="C85" s="72" t="s">
        <v>46</v>
      </c>
      <c r="D85" s="72"/>
      <c r="E85" s="176">
        <f>E86+E87+E88</f>
        <v>16989000</v>
      </c>
      <c r="F85" s="227"/>
      <c r="G85" s="231"/>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row>
    <row r="86" spans="1:53" s="256" customFormat="1" ht="47.25">
      <c r="A86" s="71" t="s">
        <v>326</v>
      </c>
      <c r="B86" s="137">
        <v>706</v>
      </c>
      <c r="C86" s="72" t="s">
        <v>46</v>
      </c>
      <c r="D86" s="72" t="s">
        <v>327</v>
      </c>
      <c r="E86" s="176">
        <v>13330000</v>
      </c>
      <c r="F86" s="227"/>
      <c r="G86" s="231"/>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row>
    <row r="87" spans="1:53" s="256" customFormat="1" ht="31.5">
      <c r="A87" s="71" t="s">
        <v>352</v>
      </c>
      <c r="B87" s="137">
        <v>706</v>
      </c>
      <c r="C87" s="72" t="s">
        <v>46</v>
      </c>
      <c r="D87" s="72" t="s">
        <v>328</v>
      </c>
      <c r="E87" s="176">
        <v>3526000</v>
      </c>
      <c r="F87" s="227"/>
      <c r="G87" s="231"/>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row>
    <row r="88" spans="1:53" s="256" customFormat="1" ht="15.75">
      <c r="A88" s="71" t="s">
        <v>329</v>
      </c>
      <c r="B88" s="137">
        <v>706</v>
      </c>
      <c r="C88" s="72" t="s">
        <v>46</v>
      </c>
      <c r="D88" s="72" t="s">
        <v>330</v>
      </c>
      <c r="E88" s="176">
        <v>133000</v>
      </c>
      <c r="F88" s="227"/>
      <c r="G88" s="231"/>
      <c r="H88" s="156"/>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row>
    <row r="89" spans="1:53" s="256" customFormat="1" ht="50.25" customHeight="1">
      <c r="A89" s="71" t="s">
        <v>753</v>
      </c>
      <c r="B89" s="137">
        <v>706</v>
      </c>
      <c r="C89" s="72" t="s">
        <v>138</v>
      </c>
      <c r="D89" s="72"/>
      <c r="E89" s="176">
        <f>E96+E98+E100+E102+E104+E106+E90+E92+E94</f>
        <v>102678295.67</v>
      </c>
      <c r="F89" s="227"/>
      <c r="G89" s="231"/>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row>
    <row r="90" spans="1:53" s="256" customFormat="1" ht="47.25">
      <c r="A90" s="71" t="s">
        <v>552</v>
      </c>
      <c r="B90" s="137">
        <v>706</v>
      </c>
      <c r="C90" s="72" t="s">
        <v>553</v>
      </c>
      <c r="D90" s="72"/>
      <c r="E90" s="176">
        <f>E91</f>
        <v>46679731.2</v>
      </c>
      <c r="F90" s="227"/>
      <c r="G90" s="231"/>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row>
    <row r="91" spans="1:53" s="256" customFormat="1" ht="31.5">
      <c r="A91" s="71" t="s">
        <v>334</v>
      </c>
      <c r="B91" s="137">
        <v>706</v>
      </c>
      <c r="C91" s="72" t="s">
        <v>553</v>
      </c>
      <c r="D91" s="72" t="s">
        <v>335</v>
      </c>
      <c r="E91" s="176">
        <v>46679731.2</v>
      </c>
      <c r="F91" s="227"/>
      <c r="G91" s="231"/>
      <c r="H91" s="156"/>
      <c r="I91" s="156"/>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row>
    <row r="92" spans="1:53" s="256" customFormat="1" ht="47.25">
      <c r="A92" s="71" t="s">
        <v>469</v>
      </c>
      <c r="B92" s="137">
        <v>706</v>
      </c>
      <c r="C92" s="72" t="s">
        <v>33</v>
      </c>
      <c r="D92" s="72"/>
      <c r="E92" s="176">
        <f>E93</f>
        <v>11459803</v>
      </c>
      <c r="F92" s="227"/>
      <c r="G92" s="231"/>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row>
    <row r="93" spans="1:53" s="256" customFormat="1" ht="31.5">
      <c r="A93" s="71" t="s">
        <v>334</v>
      </c>
      <c r="B93" s="137">
        <v>706</v>
      </c>
      <c r="C93" s="72" t="s">
        <v>33</v>
      </c>
      <c r="D93" s="72" t="s">
        <v>335</v>
      </c>
      <c r="E93" s="176">
        <v>11459803</v>
      </c>
      <c r="F93" s="227"/>
      <c r="G93" s="231"/>
      <c r="H93" s="156"/>
      <c r="I93" s="156"/>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row>
    <row r="94" spans="1:53" s="256" customFormat="1" ht="63">
      <c r="A94" s="71" t="s">
        <v>1004</v>
      </c>
      <c r="B94" s="137">
        <v>706</v>
      </c>
      <c r="C94" s="72" t="s">
        <v>1005</v>
      </c>
      <c r="D94" s="72"/>
      <c r="E94" s="176">
        <f>E95</f>
        <v>889603</v>
      </c>
      <c r="F94" s="227"/>
      <c r="G94" s="231"/>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row>
    <row r="95" spans="1:53" s="256" customFormat="1" ht="31.5">
      <c r="A95" s="71" t="s">
        <v>334</v>
      </c>
      <c r="B95" s="137">
        <v>706</v>
      </c>
      <c r="C95" s="72" t="s">
        <v>1005</v>
      </c>
      <c r="D95" s="72" t="s">
        <v>335</v>
      </c>
      <c r="E95" s="176">
        <v>889603</v>
      </c>
      <c r="F95" s="227"/>
      <c r="G95" s="231"/>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row>
    <row r="96" spans="1:53" s="256" customFormat="1" ht="15.75">
      <c r="A96" s="71" t="s">
        <v>115</v>
      </c>
      <c r="B96" s="137">
        <v>706</v>
      </c>
      <c r="C96" s="72" t="s">
        <v>222</v>
      </c>
      <c r="D96" s="72"/>
      <c r="E96" s="176">
        <f>E97</f>
        <v>1480000</v>
      </c>
      <c r="F96" s="227"/>
      <c r="G96" s="231"/>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row>
    <row r="97" spans="1:53" s="256" customFormat="1" ht="31.5">
      <c r="A97" s="71" t="s">
        <v>334</v>
      </c>
      <c r="B97" s="137">
        <v>706</v>
      </c>
      <c r="C97" s="72" t="s">
        <v>222</v>
      </c>
      <c r="D97" s="72" t="s">
        <v>335</v>
      </c>
      <c r="E97" s="176">
        <v>1480000</v>
      </c>
      <c r="F97" s="227"/>
      <c r="G97" s="231"/>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row>
    <row r="98" spans="1:53" s="256" customFormat="1" ht="31.5">
      <c r="A98" s="71" t="s">
        <v>116</v>
      </c>
      <c r="B98" s="137">
        <v>706</v>
      </c>
      <c r="C98" s="72" t="s">
        <v>223</v>
      </c>
      <c r="D98" s="72"/>
      <c r="E98" s="176">
        <f>E99</f>
        <v>9796000</v>
      </c>
      <c r="F98" s="227"/>
      <c r="G98" s="231"/>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row>
    <row r="99" spans="1:53" s="256" customFormat="1" ht="31.5">
      <c r="A99" s="71" t="s">
        <v>334</v>
      </c>
      <c r="B99" s="137">
        <v>706</v>
      </c>
      <c r="C99" s="72" t="s">
        <v>223</v>
      </c>
      <c r="D99" s="72" t="s">
        <v>335</v>
      </c>
      <c r="E99" s="176">
        <v>9796000</v>
      </c>
      <c r="F99" s="227"/>
      <c r="G99" s="231"/>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row>
    <row r="100" spans="1:53" s="256" customFormat="1" ht="78.75">
      <c r="A100" s="71" t="s">
        <v>202</v>
      </c>
      <c r="B100" s="137">
        <v>706</v>
      </c>
      <c r="C100" s="72" t="s">
        <v>47</v>
      </c>
      <c r="D100" s="213"/>
      <c r="E100" s="176">
        <f>E101</f>
        <v>21760683.37</v>
      </c>
      <c r="F100" s="227"/>
      <c r="G100" s="231"/>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row>
    <row r="101" spans="1:53" s="256" customFormat="1" ht="31.5">
      <c r="A101" s="71" t="s">
        <v>334</v>
      </c>
      <c r="B101" s="137">
        <v>706</v>
      </c>
      <c r="C101" s="72" t="s">
        <v>47</v>
      </c>
      <c r="D101" s="72" t="s">
        <v>335</v>
      </c>
      <c r="E101" s="176">
        <v>21760683.37</v>
      </c>
      <c r="F101" s="227"/>
      <c r="G101" s="231"/>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row>
    <row r="102" spans="1:53" s="256" customFormat="1" ht="47.25">
      <c r="A102" s="71" t="s">
        <v>366</v>
      </c>
      <c r="B102" s="137">
        <v>706</v>
      </c>
      <c r="C102" s="72" t="s">
        <v>48</v>
      </c>
      <c r="D102" s="72"/>
      <c r="E102" s="176">
        <f>E103</f>
        <v>8832066.1</v>
      </c>
      <c r="F102" s="207"/>
      <c r="G102" s="231"/>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row>
    <row r="103" spans="1:53" s="256" customFormat="1" ht="31.5">
      <c r="A103" s="71" t="s">
        <v>334</v>
      </c>
      <c r="B103" s="137">
        <v>706</v>
      </c>
      <c r="C103" s="72" t="s">
        <v>48</v>
      </c>
      <c r="D103" s="72" t="s">
        <v>335</v>
      </c>
      <c r="E103" s="176">
        <v>8832066.1</v>
      </c>
      <c r="F103" s="207"/>
      <c r="G103" s="231"/>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row>
    <row r="104" spans="1:53" s="256" customFormat="1" ht="63">
      <c r="A104" s="71" t="s">
        <v>367</v>
      </c>
      <c r="B104" s="137">
        <v>706</v>
      </c>
      <c r="C104" s="72" t="s">
        <v>49</v>
      </c>
      <c r="D104" s="72"/>
      <c r="E104" s="176">
        <f>E105</f>
        <v>1055009</v>
      </c>
      <c r="F104" s="207"/>
      <c r="G104" s="231"/>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row>
    <row r="105" spans="1:53" s="256" customFormat="1" ht="31.5">
      <c r="A105" s="71" t="s">
        <v>334</v>
      </c>
      <c r="B105" s="137">
        <v>706</v>
      </c>
      <c r="C105" s="72" t="s">
        <v>49</v>
      </c>
      <c r="D105" s="72" t="s">
        <v>338</v>
      </c>
      <c r="E105" s="176">
        <v>1055009</v>
      </c>
      <c r="F105" s="207"/>
      <c r="G105" s="231"/>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row>
    <row r="106" spans="1:53" s="256" customFormat="1" ht="63">
      <c r="A106" s="71" t="s">
        <v>465</v>
      </c>
      <c r="B106" s="137">
        <v>706</v>
      </c>
      <c r="C106" s="72" t="s">
        <v>464</v>
      </c>
      <c r="D106" s="72"/>
      <c r="E106" s="176">
        <f>E107</f>
        <v>725400</v>
      </c>
      <c r="F106" s="207"/>
      <c r="G106" s="231"/>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row>
    <row r="107" spans="1:53" s="256" customFormat="1" ht="36" customHeight="1">
      <c r="A107" s="71" t="s">
        <v>334</v>
      </c>
      <c r="B107" s="137">
        <v>706</v>
      </c>
      <c r="C107" s="72" t="s">
        <v>464</v>
      </c>
      <c r="D107" s="72" t="s">
        <v>338</v>
      </c>
      <c r="E107" s="176">
        <v>725400</v>
      </c>
      <c r="F107" s="207"/>
      <c r="G107" s="231"/>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row>
    <row r="108" spans="1:53" s="256" customFormat="1" ht="47.25">
      <c r="A108" s="71" t="s">
        <v>58</v>
      </c>
      <c r="B108" s="137">
        <v>706</v>
      </c>
      <c r="C108" s="72" t="s">
        <v>140</v>
      </c>
      <c r="D108" s="72"/>
      <c r="E108" s="176">
        <f>E114+E112+E109</f>
        <v>48876963.07</v>
      </c>
      <c r="F108" s="207"/>
      <c r="G108" s="231"/>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row>
    <row r="109" spans="1:7" ht="31.5">
      <c r="A109" s="71" t="s">
        <v>355</v>
      </c>
      <c r="B109" s="137">
        <v>706</v>
      </c>
      <c r="C109" s="72" t="s">
        <v>929</v>
      </c>
      <c r="D109" s="72"/>
      <c r="E109" s="176">
        <f>E110+E111</f>
        <v>4734600</v>
      </c>
      <c r="G109" s="231"/>
    </row>
    <row r="110" spans="1:7" ht="47.25">
      <c r="A110" s="71" t="s">
        <v>326</v>
      </c>
      <c r="B110" s="137">
        <v>706</v>
      </c>
      <c r="C110" s="72" t="s">
        <v>929</v>
      </c>
      <c r="D110" s="72" t="s">
        <v>327</v>
      </c>
      <c r="E110" s="176">
        <v>4058000</v>
      </c>
      <c r="G110" s="231"/>
    </row>
    <row r="111" spans="1:7" ht="31.5">
      <c r="A111" s="71" t="s">
        <v>352</v>
      </c>
      <c r="B111" s="137">
        <v>706</v>
      </c>
      <c r="C111" s="72" t="s">
        <v>929</v>
      </c>
      <c r="D111" s="72" t="s">
        <v>328</v>
      </c>
      <c r="E111" s="176">
        <v>676600</v>
      </c>
      <c r="G111" s="231"/>
    </row>
    <row r="112" spans="1:53" s="256" customFormat="1" ht="130.5" customHeight="1">
      <c r="A112" s="71" t="s">
        <v>489</v>
      </c>
      <c r="B112" s="137">
        <v>706</v>
      </c>
      <c r="C112" s="72" t="s">
        <v>754</v>
      </c>
      <c r="D112" s="72"/>
      <c r="E112" s="176">
        <f>E113</f>
        <v>547200</v>
      </c>
      <c r="F112" s="227"/>
      <c r="G112" s="231"/>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row>
    <row r="113" spans="1:53" s="256" customFormat="1" ht="15.75">
      <c r="A113" s="71" t="s">
        <v>339</v>
      </c>
      <c r="B113" s="137">
        <v>706</v>
      </c>
      <c r="C113" s="247" t="s">
        <v>754</v>
      </c>
      <c r="D113" s="247" t="s">
        <v>338</v>
      </c>
      <c r="E113" s="168">
        <v>547200</v>
      </c>
      <c r="F113" s="207"/>
      <c r="G113" s="231"/>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row>
    <row r="114" spans="1:53" s="256" customFormat="1" ht="162.75" customHeight="1">
      <c r="A114" s="71" t="s">
        <v>203</v>
      </c>
      <c r="B114" s="137">
        <v>706</v>
      </c>
      <c r="C114" s="72" t="s">
        <v>228</v>
      </c>
      <c r="D114" s="213"/>
      <c r="E114" s="176">
        <f>E115</f>
        <v>43595163.07</v>
      </c>
      <c r="F114" s="207"/>
      <c r="G114" s="231"/>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156"/>
      <c r="AS114" s="156"/>
      <c r="AT114" s="156"/>
      <c r="AU114" s="156"/>
      <c r="AV114" s="156"/>
      <c r="AW114" s="156"/>
      <c r="AX114" s="156"/>
      <c r="AY114" s="156"/>
      <c r="AZ114" s="156"/>
      <c r="BA114" s="156"/>
    </row>
    <row r="115" spans="1:7" ht="15.75">
      <c r="A115" s="71" t="s">
        <v>339</v>
      </c>
      <c r="B115" s="137">
        <v>706</v>
      </c>
      <c r="C115" s="72" t="s">
        <v>228</v>
      </c>
      <c r="D115" s="72" t="s">
        <v>338</v>
      </c>
      <c r="E115" s="176">
        <v>43595163.07</v>
      </c>
      <c r="F115" s="268"/>
      <c r="G115" s="231"/>
    </row>
    <row r="116" spans="1:53" s="256" customFormat="1" ht="47.25">
      <c r="A116" s="159" t="s">
        <v>146</v>
      </c>
      <c r="B116" s="248">
        <v>706</v>
      </c>
      <c r="C116" s="215" t="s">
        <v>147</v>
      </c>
      <c r="D116" s="215"/>
      <c r="E116" s="181">
        <f>E117+E120+E124</f>
        <v>60779000</v>
      </c>
      <c r="F116" s="207"/>
      <c r="G116" s="231"/>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row>
    <row r="117" spans="1:53" s="256" customFormat="1" ht="31.5">
      <c r="A117" s="71" t="s">
        <v>148</v>
      </c>
      <c r="B117" s="137">
        <v>706</v>
      </c>
      <c r="C117" s="72" t="s">
        <v>149</v>
      </c>
      <c r="D117" s="72"/>
      <c r="E117" s="176">
        <f>E118</f>
        <v>13933000</v>
      </c>
      <c r="F117" s="207"/>
      <c r="G117" s="231"/>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row>
    <row r="118" spans="1:53" s="256" customFormat="1" ht="15.75">
      <c r="A118" s="71" t="s">
        <v>340</v>
      </c>
      <c r="B118" s="137">
        <v>706</v>
      </c>
      <c r="C118" s="72" t="s">
        <v>150</v>
      </c>
      <c r="D118" s="72"/>
      <c r="E118" s="176">
        <f>E119</f>
        <v>13933000</v>
      </c>
      <c r="F118" s="207"/>
      <c r="G118" s="231"/>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row>
    <row r="119" spans="1:53" s="256" customFormat="1" ht="33" customHeight="1">
      <c r="A119" s="71" t="s">
        <v>334</v>
      </c>
      <c r="B119" s="137">
        <v>706</v>
      </c>
      <c r="C119" s="72" t="s">
        <v>150</v>
      </c>
      <c r="D119" s="72" t="s">
        <v>335</v>
      </c>
      <c r="E119" s="176">
        <v>13933000</v>
      </c>
      <c r="F119" s="207"/>
      <c r="G119" s="231"/>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row>
    <row r="120" spans="1:53" s="256" customFormat="1" ht="31.5">
      <c r="A120" s="71" t="s">
        <v>151</v>
      </c>
      <c r="B120" s="137">
        <v>706</v>
      </c>
      <c r="C120" s="72" t="s">
        <v>152</v>
      </c>
      <c r="D120" s="72"/>
      <c r="E120" s="176">
        <f>E121</f>
        <v>44346000</v>
      </c>
      <c r="F120" s="207"/>
      <c r="G120" s="231"/>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row>
    <row r="121" spans="1:53" s="256" customFormat="1" ht="15.75">
      <c r="A121" s="71" t="s">
        <v>523</v>
      </c>
      <c r="B121" s="137">
        <v>706</v>
      </c>
      <c r="C121" s="72" t="s">
        <v>522</v>
      </c>
      <c r="D121" s="72"/>
      <c r="E121" s="176">
        <f>E122</f>
        <v>44346000</v>
      </c>
      <c r="F121" s="207"/>
      <c r="G121" s="231"/>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6"/>
      <c r="AK121" s="156"/>
      <c r="AL121" s="156"/>
      <c r="AM121" s="156"/>
      <c r="AN121" s="156"/>
      <c r="AO121" s="156"/>
      <c r="AP121" s="156"/>
      <c r="AQ121" s="156"/>
      <c r="AR121" s="156"/>
      <c r="AS121" s="156"/>
      <c r="AT121" s="156"/>
      <c r="AU121" s="156"/>
      <c r="AV121" s="156"/>
      <c r="AW121" s="156"/>
      <c r="AX121" s="156"/>
      <c r="AY121" s="156"/>
      <c r="AZ121" s="156"/>
      <c r="BA121" s="156"/>
    </row>
    <row r="122" spans="1:53" s="256" customFormat="1" ht="31.5">
      <c r="A122" s="71" t="s">
        <v>334</v>
      </c>
      <c r="B122" s="137">
        <v>706</v>
      </c>
      <c r="C122" s="72" t="s">
        <v>522</v>
      </c>
      <c r="D122" s="72" t="s">
        <v>335</v>
      </c>
      <c r="E122" s="176">
        <v>44346000</v>
      </c>
      <c r="F122" s="207"/>
      <c r="G122" s="231"/>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row>
    <row r="123" spans="1:53" s="256" customFormat="1" ht="36" customHeight="1">
      <c r="A123" s="71" t="s">
        <v>953</v>
      </c>
      <c r="B123" s="137">
        <v>706</v>
      </c>
      <c r="C123" s="72" t="s">
        <v>153</v>
      </c>
      <c r="D123" s="72"/>
      <c r="E123" s="176">
        <v>0</v>
      </c>
      <c r="F123" s="207"/>
      <c r="G123" s="231"/>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row>
    <row r="124" spans="1:53" s="256" customFormat="1" ht="47.25" customHeight="1">
      <c r="A124" s="71" t="s">
        <v>728</v>
      </c>
      <c r="B124" s="137">
        <v>706</v>
      </c>
      <c r="C124" s="72" t="s">
        <v>952</v>
      </c>
      <c r="D124" s="72"/>
      <c r="E124" s="176">
        <f>E125</f>
        <v>2500000</v>
      </c>
      <c r="F124" s="207"/>
      <c r="G124" s="231"/>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c r="AF124" s="156"/>
      <c r="AG124" s="156"/>
      <c r="AH124" s="156"/>
      <c r="AI124" s="156"/>
      <c r="AJ124" s="156"/>
      <c r="AK124" s="156"/>
      <c r="AL124" s="156"/>
      <c r="AM124" s="156"/>
      <c r="AN124" s="156"/>
      <c r="AO124" s="156"/>
      <c r="AP124" s="156"/>
      <c r="AQ124" s="156"/>
      <c r="AR124" s="156"/>
      <c r="AS124" s="156"/>
      <c r="AT124" s="156"/>
      <c r="AU124" s="156"/>
      <c r="AV124" s="156"/>
      <c r="AW124" s="156"/>
      <c r="AX124" s="156"/>
      <c r="AY124" s="156"/>
      <c r="AZ124" s="156"/>
      <c r="BA124" s="156"/>
    </row>
    <row r="125" spans="1:53" s="256" customFormat="1" ht="15.75">
      <c r="A125" s="71" t="s">
        <v>285</v>
      </c>
      <c r="B125" s="137">
        <v>706</v>
      </c>
      <c r="C125" s="72" t="s">
        <v>987</v>
      </c>
      <c r="D125" s="72"/>
      <c r="E125" s="176">
        <f>E126</f>
        <v>2500000</v>
      </c>
      <c r="F125" s="207"/>
      <c r="G125" s="231"/>
      <c r="H125" s="156"/>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156"/>
      <c r="AJ125" s="156"/>
      <c r="AK125" s="156"/>
      <c r="AL125" s="156"/>
      <c r="AM125" s="156"/>
      <c r="AN125" s="156"/>
      <c r="AO125" s="156"/>
      <c r="AP125" s="156"/>
      <c r="AQ125" s="156"/>
      <c r="AR125" s="156"/>
      <c r="AS125" s="156"/>
      <c r="AT125" s="156"/>
      <c r="AU125" s="156"/>
      <c r="AV125" s="156"/>
      <c r="AW125" s="156"/>
      <c r="AX125" s="156"/>
      <c r="AY125" s="156"/>
      <c r="AZ125" s="156"/>
      <c r="BA125" s="156"/>
    </row>
    <row r="126" spans="1:53" s="256" customFormat="1" ht="31.5">
      <c r="A126" s="71" t="s">
        <v>334</v>
      </c>
      <c r="B126" s="137">
        <v>706</v>
      </c>
      <c r="C126" s="72" t="s">
        <v>987</v>
      </c>
      <c r="D126" s="72" t="s">
        <v>335</v>
      </c>
      <c r="E126" s="176">
        <v>2500000</v>
      </c>
      <c r="F126" s="207"/>
      <c r="G126" s="231"/>
      <c r="H126" s="156"/>
      <c r="I126" s="156"/>
      <c r="J126" s="156"/>
      <c r="K126" s="156"/>
      <c r="L126" s="156"/>
      <c r="M126" s="156"/>
      <c r="N126" s="156"/>
      <c r="O126" s="156"/>
      <c r="P126" s="156"/>
      <c r="Q126" s="156"/>
      <c r="R126" s="156"/>
      <c r="S126" s="156"/>
      <c r="T126" s="156"/>
      <c r="U126" s="156"/>
      <c r="V126" s="156"/>
      <c r="W126" s="156"/>
      <c r="X126" s="156"/>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row>
    <row r="127" spans="1:53" s="256" customFormat="1" ht="47.25">
      <c r="A127" s="159" t="s">
        <v>752</v>
      </c>
      <c r="B127" s="248">
        <v>706</v>
      </c>
      <c r="C127" s="215" t="s">
        <v>757</v>
      </c>
      <c r="D127" s="215"/>
      <c r="E127" s="181">
        <f>E128</f>
        <v>1029000</v>
      </c>
      <c r="F127" s="207"/>
      <c r="G127" s="231"/>
      <c r="H127" s="156"/>
      <c r="I127" s="156"/>
      <c r="J127" s="156"/>
      <c r="K127" s="156"/>
      <c r="L127" s="156"/>
      <c r="M127" s="156"/>
      <c r="N127" s="156"/>
      <c r="O127" s="156"/>
      <c r="P127" s="156"/>
      <c r="Q127" s="156"/>
      <c r="R127" s="156"/>
      <c r="S127" s="156"/>
      <c r="T127" s="156"/>
      <c r="U127" s="156"/>
      <c r="V127" s="156"/>
      <c r="W127" s="156"/>
      <c r="X127" s="156"/>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row>
    <row r="128" spans="1:53" s="256" customFormat="1" ht="67.5" customHeight="1">
      <c r="A128" s="71" t="s">
        <v>52</v>
      </c>
      <c r="B128" s="137">
        <v>706</v>
      </c>
      <c r="C128" s="72" t="s">
        <v>756</v>
      </c>
      <c r="D128" s="72"/>
      <c r="E128" s="176">
        <f>E129</f>
        <v>1029000</v>
      </c>
      <c r="F128" s="207"/>
      <c r="G128" s="231"/>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row>
    <row r="129" spans="1:53" s="256" customFormat="1" ht="31.5">
      <c r="A129" s="132" t="s">
        <v>990</v>
      </c>
      <c r="B129" s="137">
        <v>706</v>
      </c>
      <c r="C129" s="72" t="s">
        <v>989</v>
      </c>
      <c r="D129" s="72"/>
      <c r="E129" s="176">
        <f>E130</f>
        <v>1029000</v>
      </c>
      <c r="F129" s="207"/>
      <c r="G129" s="231"/>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row>
    <row r="130" spans="1:53" s="256" customFormat="1" ht="31.5">
      <c r="A130" s="217" t="s">
        <v>334</v>
      </c>
      <c r="B130" s="137">
        <v>706</v>
      </c>
      <c r="C130" s="72" t="s">
        <v>989</v>
      </c>
      <c r="D130" s="72" t="s">
        <v>335</v>
      </c>
      <c r="E130" s="176">
        <v>1029000</v>
      </c>
      <c r="F130" s="207"/>
      <c r="G130" s="231"/>
      <c r="H130" s="156"/>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row>
    <row r="131" spans="1:53" s="256" customFormat="1" ht="47.25">
      <c r="A131" s="159" t="s">
        <v>0</v>
      </c>
      <c r="B131" s="248">
        <v>706</v>
      </c>
      <c r="C131" s="215" t="s">
        <v>154</v>
      </c>
      <c r="D131" s="215"/>
      <c r="E131" s="181">
        <f>E133</f>
        <v>2400000</v>
      </c>
      <c r="F131" s="207"/>
      <c r="G131" s="231"/>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row>
    <row r="132" spans="1:53" s="256" customFormat="1" ht="31.5">
      <c r="A132" s="71" t="s">
        <v>729</v>
      </c>
      <c r="B132" s="137">
        <v>706</v>
      </c>
      <c r="C132" s="72" t="s">
        <v>155</v>
      </c>
      <c r="D132" s="72"/>
      <c r="E132" s="176">
        <f>E133</f>
        <v>2400000</v>
      </c>
      <c r="F132" s="207"/>
      <c r="G132" s="231"/>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row>
    <row r="133" spans="1:53" s="256" customFormat="1" ht="15.75">
      <c r="A133" s="71" t="s">
        <v>251</v>
      </c>
      <c r="B133" s="137">
        <v>706</v>
      </c>
      <c r="C133" s="72" t="s">
        <v>41</v>
      </c>
      <c r="D133" s="72"/>
      <c r="E133" s="176">
        <f>E134</f>
        <v>2400000</v>
      </c>
      <c r="F133" s="207"/>
      <c r="G133" s="231"/>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row>
    <row r="134" spans="1:53" s="256" customFormat="1" ht="15.75">
      <c r="A134" s="71" t="s">
        <v>329</v>
      </c>
      <c r="B134" s="137">
        <v>706</v>
      </c>
      <c r="C134" s="72" t="s">
        <v>41</v>
      </c>
      <c r="D134" s="72" t="s">
        <v>330</v>
      </c>
      <c r="E134" s="176">
        <v>2400000</v>
      </c>
      <c r="F134" s="207"/>
      <c r="G134" s="231"/>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56"/>
      <c r="AT134" s="156"/>
      <c r="AU134" s="156"/>
      <c r="AV134" s="156"/>
      <c r="AW134" s="156"/>
      <c r="AX134" s="156"/>
      <c r="AY134" s="156"/>
      <c r="AZ134" s="156"/>
      <c r="BA134" s="156"/>
    </row>
    <row r="135" spans="1:53" s="256" customFormat="1" ht="54" customHeight="1">
      <c r="A135" s="159" t="s">
        <v>1</v>
      </c>
      <c r="B135" s="248">
        <v>706</v>
      </c>
      <c r="C135" s="215" t="s">
        <v>156</v>
      </c>
      <c r="D135" s="215"/>
      <c r="E135" s="181">
        <f>E136+E140+E144+E147+E149</f>
        <v>8755300</v>
      </c>
      <c r="F135" s="207"/>
      <c r="G135" s="231"/>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row>
    <row r="136" spans="1:53" s="256" customFormat="1" ht="31.5">
      <c r="A136" s="71" t="s">
        <v>359</v>
      </c>
      <c r="B136" s="137">
        <v>706</v>
      </c>
      <c r="C136" s="72" t="s">
        <v>730</v>
      </c>
      <c r="D136" s="72"/>
      <c r="E136" s="176">
        <f>E137</f>
        <v>2600000</v>
      </c>
      <c r="F136" s="207"/>
      <c r="G136" s="231"/>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row>
    <row r="137" spans="1:53" s="267" customFormat="1" ht="15.75">
      <c r="A137" s="71" t="s">
        <v>524</v>
      </c>
      <c r="B137" s="137">
        <v>706</v>
      </c>
      <c r="C137" s="72" t="s">
        <v>731</v>
      </c>
      <c r="D137" s="72"/>
      <c r="E137" s="176">
        <f>E138</f>
        <v>2600000</v>
      </c>
      <c r="F137" s="207"/>
      <c r="G137" s="231"/>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16"/>
      <c r="AD137" s="216"/>
      <c r="AE137" s="216"/>
      <c r="AF137" s="216"/>
      <c r="AG137" s="216"/>
      <c r="AH137" s="216"/>
      <c r="AI137" s="216"/>
      <c r="AJ137" s="216"/>
      <c r="AK137" s="216"/>
      <c r="AL137" s="216"/>
      <c r="AM137" s="216"/>
      <c r="AN137" s="216"/>
      <c r="AO137" s="216"/>
      <c r="AP137" s="216"/>
      <c r="AQ137" s="216"/>
      <c r="AR137" s="216"/>
      <c r="AS137" s="216"/>
      <c r="AT137" s="216"/>
      <c r="AU137" s="216"/>
      <c r="AV137" s="216"/>
      <c r="AW137" s="216"/>
      <c r="AX137" s="216"/>
      <c r="AY137" s="216"/>
      <c r="AZ137" s="216"/>
      <c r="BA137" s="216"/>
    </row>
    <row r="138" spans="1:53" s="267" customFormat="1" ht="15.75">
      <c r="A138" s="71" t="s">
        <v>329</v>
      </c>
      <c r="B138" s="137">
        <v>706</v>
      </c>
      <c r="C138" s="72" t="s">
        <v>731</v>
      </c>
      <c r="D138" s="72" t="s">
        <v>330</v>
      </c>
      <c r="E138" s="176">
        <v>2600000</v>
      </c>
      <c r="F138" s="207"/>
      <c r="G138" s="231"/>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c r="AL138" s="216"/>
      <c r="AM138" s="216"/>
      <c r="AN138" s="216"/>
      <c r="AO138" s="216"/>
      <c r="AP138" s="216"/>
      <c r="AQ138" s="216"/>
      <c r="AR138" s="216"/>
      <c r="AS138" s="216"/>
      <c r="AT138" s="216"/>
      <c r="AU138" s="216"/>
      <c r="AV138" s="216"/>
      <c r="AW138" s="216"/>
      <c r="AX138" s="216"/>
      <c r="AY138" s="216"/>
      <c r="AZ138" s="216"/>
      <c r="BA138" s="216"/>
    </row>
    <row r="139" spans="1:53" s="267" customFormat="1" ht="31.5">
      <c r="A139" s="71" t="s">
        <v>978</v>
      </c>
      <c r="B139" s="137">
        <v>706</v>
      </c>
      <c r="C139" s="72" t="s">
        <v>732</v>
      </c>
      <c r="D139" s="72"/>
      <c r="E139" s="176">
        <v>0</v>
      </c>
      <c r="F139" s="207"/>
      <c r="G139" s="231"/>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16"/>
      <c r="AD139" s="216"/>
      <c r="AE139" s="216"/>
      <c r="AF139" s="216"/>
      <c r="AG139" s="216"/>
      <c r="AH139" s="216"/>
      <c r="AI139" s="216"/>
      <c r="AJ139" s="216"/>
      <c r="AK139" s="216"/>
      <c r="AL139" s="216"/>
      <c r="AM139" s="216"/>
      <c r="AN139" s="216"/>
      <c r="AO139" s="216"/>
      <c r="AP139" s="216"/>
      <c r="AQ139" s="216"/>
      <c r="AR139" s="216"/>
      <c r="AS139" s="216"/>
      <c r="AT139" s="216"/>
      <c r="AU139" s="216"/>
      <c r="AV139" s="216"/>
      <c r="AW139" s="216"/>
      <c r="AX139" s="216"/>
      <c r="AY139" s="216"/>
      <c r="AZ139" s="216"/>
      <c r="BA139" s="216"/>
    </row>
    <row r="140" spans="1:53" s="267" customFormat="1" ht="47.25">
      <c r="A140" s="71" t="s">
        <v>735</v>
      </c>
      <c r="B140" s="137">
        <v>706</v>
      </c>
      <c r="C140" s="72" t="s">
        <v>733</v>
      </c>
      <c r="D140" s="72"/>
      <c r="E140" s="176">
        <f>E141</f>
        <v>1000000</v>
      </c>
      <c r="F140" s="207"/>
      <c r="G140" s="231"/>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6"/>
      <c r="AE140" s="216"/>
      <c r="AF140" s="216"/>
      <c r="AG140" s="216"/>
      <c r="AH140" s="216"/>
      <c r="AI140" s="216"/>
      <c r="AJ140" s="216"/>
      <c r="AK140" s="216"/>
      <c r="AL140" s="216"/>
      <c r="AM140" s="216"/>
      <c r="AN140" s="216"/>
      <c r="AO140" s="216"/>
      <c r="AP140" s="216"/>
      <c r="AQ140" s="216"/>
      <c r="AR140" s="216"/>
      <c r="AS140" s="216"/>
      <c r="AT140" s="216"/>
      <c r="AU140" s="216"/>
      <c r="AV140" s="216"/>
      <c r="AW140" s="216"/>
      <c r="AX140" s="216"/>
      <c r="AY140" s="216"/>
      <c r="AZ140" s="216"/>
      <c r="BA140" s="216"/>
    </row>
    <row r="141" spans="1:53" s="267" customFormat="1" ht="15.75">
      <c r="A141" s="71" t="s">
        <v>75</v>
      </c>
      <c r="B141" s="137">
        <v>706</v>
      </c>
      <c r="C141" s="72" t="s">
        <v>982</v>
      </c>
      <c r="D141" s="72"/>
      <c r="E141" s="176">
        <f>E142+E143</f>
        <v>1000000</v>
      </c>
      <c r="F141" s="207"/>
      <c r="G141" s="231"/>
      <c r="H141" s="216"/>
      <c r="I141" s="216"/>
      <c r="J141" s="216"/>
      <c r="K141" s="216"/>
      <c r="L141" s="216"/>
      <c r="M141" s="216"/>
      <c r="N141" s="216"/>
      <c r="O141" s="216"/>
      <c r="P141" s="216"/>
      <c r="Q141" s="216"/>
      <c r="R141" s="216"/>
      <c r="S141" s="216"/>
      <c r="T141" s="216"/>
      <c r="U141" s="216"/>
      <c r="V141" s="216"/>
      <c r="W141" s="216"/>
      <c r="X141" s="216"/>
      <c r="Y141" s="216"/>
      <c r="Z141" s="216"/>
      <c r="AA141" s="216"/>
      <c r="AB141" s="216"/>
      <c r="AC141" s="216"/>
      <c r="AD141" s="216"/>
      <c r="AE141" s="216"/>
      <c r="AF141" s="216"/>
      <c r="AG141" s="216"/>
      <c r="AH141" s="216"/>
      <c r="AI141" s="216"/>
      <c r="AJ141" s="216"/>
      <c r="AK141" s="216"/>
      <c r="AL141" s="216"/>
      <c r="AM141" s="216"/>
      <c r="AN141" s="216"/>
      <c r="AO141" s="216"/>
      <c r="AP141" s="216"/>
      <c r="AQ141" s="216"/>
      <c r="AR141" s="216"/>
      <c r="AS141" s="216"/>
      <c r="AT141" s="216"/>
      <c r="AU141" s="216"/>
      <c r="AV141" s="216"/>
      <c r="AW141" s="216"/>
      <c r="AX141" s="216"/>
      <c r="AY141" s="216"/>
      <c r="AZ141" s="216"/>
      <c r="BA141" s="216"/>
    </row>
    <row r="142" spans="1:53" s="267" customFormat="1" ht="31.5">
      <c r="A142" s="71" t="s">
        <v>352</v>
      </c>
      <c r="B142" s="137">
        <v>706</v>
      </c>
      <c r="C142" s="72" t="s">
        <v>982</v>
      </c>
      <c r="D142" s="72" t="s">
        <v>328</v>
      </c>
      <c r="E142" s="176">
        <v>500000</v>
      </c>
      <c r="F142" s="207"/>
      <c r="G142" s="231"/>
      <c r="H142" s="216"/>
      <c r="I142" s="216"/>
      <c r="J142" s="216"/>
      <c r="K142" s="216"/>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c r="AL142" s="216"/>
      <c r="AM142" s="216"/>
      <c r="AN142" s="216"/>
      <c r="AO142" s="216"/>
      <c r="AP142" s="216"/>
      <c r="AQ142" s="216"/>
      <c r="AR142" s="216"/>
      <c r="AS142" s="216"/>
      <c r="AT142" s="216"/>
      <c r="AU142" s="216"/>
      <c r="AV142" s="216"/>
      <c r="AW142" s="216"/>
      <c r="AX142" s="216"/>
      <c r="AY142" s="216"/>
      <c r="AZ142" s="216"/>
      <c r="BA142" s="216"/>
    </row>
    <row r="143" spans="1:53" s="267" customFormat="1" ht="15.75">
      <c r="A143" s="71" t="s">
        <v>329</v>
      </c>
      <c r="B143" s="137">
        <v>706</v>
      </c>
      <c r="C143" s="72" t="s">
        <v>982</v>
      </c>
      <c r="D143" s="72" t="s">
        <v>330</v>
      </c>
      <c r="E143" s="176">
        <v>500000</v>
      </c>
      <c r="F143" s="207"/>
      <c r="G143" s="231"/>
      <c r="H143" s="216"/>
      <c r="I143" s="216"/>
      <c r="J143" s="216"/>
      <c r="K143" s="216"/>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c r="AL143" s="216"/>
      <c r="AM143" s="216"/>
      <c r="AN143" s="216"/>
      <c r="AO143" s="216"/>
      <c r="AP143" s="216"/>
      <c r="AQ143" s="216"/>
      <c r="AR143" s="216"/>
      <c r="AS143" s="216"/>
      <c r="AT143" s="216"/>
      <c r="AU143" s="216"/>
      <c r="AV143" s="216"/>
      <c r="AW143" s="216"/>
      <c r="AX143" s="216"/>
      <c r="AY143" s="216"/>
      <c r="AZ143" s="216"/>
      <c r="BA143" s="216"/>
    </row>
    <row r="144" spans="1:53" s="267" customFormat="1" ht="31.5">
      <c r="A144" s="71" t="s">
        <v>491</v>
      </c>
      <c r="B144" s="137">
        <v>706</v>
      </c>
      <c r="C144" s="72" t="s">
        <v>734</v>
      </c>
      <c r="D144" s="72"/>
      <c r="E144" s="176">
        <f>E145</f>
        <v>2968000</v>
      </c>
      <c r="F144" s="207"/>
      <c r="G144" s="231"/>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6"/>
      <c r="AY144" s="216"/>
      <c r="AZ144" s="216"/>
      <c r="BA144" s="216"/>
    </row>
    <row r="145" spans="1:53" s="267" customFormat="1" ht="31.5">
      <c r="A145" s="71" t="s">
        <v>331</v>
      </c>
      <c r="B145" s="137">
        <v>706</v>
      </c>
      <c r="C145" s="72" t="s">
        <v>983</v>
      </c>
      <c r="D145" s="72"/>
      <c r="E145" s="176">
        <f>E146</f>
        <v>2968000</v>
      </c>
      <c r="F145" s="207"/>
      <c r="G145" s="231"/>
      <c r="H145" s="216"/>
      <c r="I145" s="216"/>
      <c r="J145" s="216"/>
      <c r="K145" s="216"/>
      <c r="L145" s="216"/>
      <c r="M145" s="216"/>
      <c r="N145" s="216"/>
      <c r="O145" s="216"/>
      <c r="P145" s="216"/>
      <c r="Q145" s="216"/>
      <c r="R145" s="216"/>
      <c r="S145" s="216"/>
      <c r="T145" s="216"/>
      <c r="U145" s="216"/>
      <c r="V145" s="216"/>
      <c r="W145" s="216"/>
      <c r="X145" s="216"/>
      <c r="Y145" s="216"/>
      <c r="Z145" s="216"/>
      <c r="AA145" s="216"/>
      <c r="AB145" s="216"/>
      <c r="AC145" s="216"/>
      <c r="AD145" s="216"/>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216"/>
      <c r="BA145" s="216"/>
    </row>
    <row r="146" spans="1:53" s="267" customFormat="1" ht="31.5">
      <c r="A146" s="71" t="s">
        <v>334</v>
      </c>
      <c r="B146" s="137">
        <v>706</v>
      </c>
      <c r="C146" s="72" t="s">
        <v>983</v>
      </c>
      <c r="D146" s="72" t="s">
        <v>335</v>
      </c>
      <c r="E146" s="176">
        <v>2968000</v>
      </c>
      <c r="F146" s="207"/>
      <c r="G146" s="231"/>
      <c r="H146" s="216"/>
      <c r="I146" s="216"/>
      <c r="J146" s="216"/>
      <c r="K146" s="216"/>
      <c r="L146" s="216"/>
      <c r="M146" s="216"/>
      <c r="N146" s="216"/>
      <c r="O146" s="216"/>
      <c r="P146" s="216"/>
      <c r="Q146" s="216"/>
      <c r="R146" s="216"/>
      <c r="S146" s="216"/>
      <c r="T146" s="216"/>
      <c r="U146" s="216"/>
      <c r="V146" s="216"/>
      <c r="W146" s="216"/>
      <c r="X146" s="216"/>
      <c r="Y146" s="216"/>
      <c r="Z146" s="216"/>
      <c r="AA146" s="216"/>
      <c r="AB146" s="216"/>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6"/>
      <c r="AY146" s="216"/>
      <c r="AZ146" s="216"/>
      <c r="BA146" s="216"/>
    </row>
    <row r="147" spans="1:53" s="267" customFormat="1" ht="31.5">
      <c r="A147" s="71" t="s">
        <v>980</v>
      </c>
      <c r="B147" s="137">
        <v>706</v>
      </c>
      <c r="C147" s="72" t="s">
        <v>736</v>
      </c>
      <c r="D147" s="72"/>
      <c r="E147" s="176">
        <v>0</v>
      </c>
      <c r="F147" s="207"/>
      <c r="G147" s="231"/>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16"/>
      <c r="AD147" s="216"/>
      <c r="AE147" s="216"/>
      <c r="AF147" s="216"/>
      <c r="AG147" s="216"/>
      <c r="AH147" s="216"/>
      <c r="AI147" s="216"/>
      <c r="AJ147" s="216"/>
      <c r="AK147" s="216"/>
      <c r="AL147" s="216"/>
      <c r="AM147" s="216"/>
      <c r="AN147" s="216"/>
      <c r="AO147" s="216"/>
      <c r="AP147" s="216"/>
      <c r="AQ147" s="216"/>
      <c r="AR147" s="216"/>
      <c r="AS147" s="216"/>
      <c r="AT147" s="216"/>
      <c r="AU147" s="216"/>
      <c r="AV147" s="216"/>
      <c r="AW147" s="216"/>
      <c r="AX147" s="216"/>
      <c r="AY147" s="216"/>
      <c r="AZ147" s="216"/>
      <c r="BA147" s="216"/>
    </row>
    <row r="148" spans="1:53" s="267" customFormat="1" ht="31.5">
      <c r="A148" s="71" t="s">
        <v>1003</v>
      </c>
      <c r="B148" s="137">
        <v>706</v>
      </c>
      <c r="C148" s="72" t="s">
        <v>981</v>
      </c>
      <c r="D148" s="72"/>
      <c r="E148" s="176">
        <v>0</v>
      </c>
      <c r="F148" s="207"/>
      <c r="G148" s="231"/>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16"/>
      <c r="AY148" s="216"/>
      <c r="AZ148" s="216"/>
      <c r="BA148" s="216"/>
    </row>
    <row r="149" spans="1:53" s="256" customFormat="1" ht="31.5">
      <c r="A149" s="71" t="s">
        <v>59</v>
      </c>
      <c r="B149" s="137">
        <v>706</v>
      </c>
      <c r="C149" s="72" t="s">
        <v>1000</v>
      </c>
      <c r="D149" s="72"/>
      <c r="E149" s="176">
        <f>E150+E152</f>
        <v>2187300</v>
      </c>
      <c r="F149" s="207"/>
      <c r="G149" s="231"/>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row>
    <row r="150" spans="1:53" s="267" customFormat="1" ht="47.25">
      <c r="A150" s="71" t="s">
        <v>360</v>
      </c>
      <c r="B150" s="137">
        <v>706</v>
      </c>
      <c r="C150" s="72" t="s">
        <v>1001</v>
      </c>
      <c r="D150" s="72"/>
      <c r="E150" s="176">
        <f>E151</f>
        <v>592400</v>
      </c>
      <c r="F150" s="207"/>
      <c r="G150" s="231"/>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216"/>
      <c r="AI150" s="216"/>
      <c r="AJ150" s="216"/>
      <c r="AK150" s="216"/>
      <c r="AL150" s="216"/>
      <c r="AM150" s="216"/>
      <c r="AN150" s="216"/>
      <c r="AO150" s="216"/>
      <c r="AP150" s="216"/>
      <c r="AQ150" s="216"/>
      <c r="AR150" s="216"/>
      <c r="AS150" s="216"/>
      <c r="AT150" s="216"/>
      <c r="AU150" s="216"/>
      <c r="AV150" s="216"/>
      <c r="AW150" s="216"/>
      <c r="AX150" s="216"/>
      <c r="AY150" s="216"/>
      <c r="AZ150" s="216"/>
      <c r="BA150" s="216"/>
    </row>
    <row r="151" spans="1:53" s="267" customFormat="1" ht="31.5">
      <c r="A151" s="71" t="s">
        <v>352</v>
      </c>
      <c r="B151" s="137">
        <v>706</v>
      </c>
      <c r="C151" s="72" t="s">
        <v>1001</v>
      </c>
      <c r="D151" s="72" t="s">
        <v>328</v>
      </c>
      <c r="E151" s="176">
        <v>592400</v>
      </c>
      <c r="F151" s="207"/>
      <c r="G151" s="231"/>
      <c r="H151" s="216"/>
      <c r="I151" s="216"/>
      <c r="J151" s="216"/>
      <c r="K151" s="216"/>
      <c r="L151" s="216"/>
      <c r="M151" s="216"/>
      <c r="N151" s="216"/>
      <c r="O151" s="216"/>
      <c r="P151" s="216"/>
      <c r="Q151" s="216"/>
      <c r="R151" s="216"/>
      <c r="S151" s="216"/>
      <c r="T151" s="216"/>
      <c r="U151" s="216"/>
      <c r="V151" s="216"/>
      <c r="W151" s="216"/>
      <c r="X151" s="216"/>
      <c r="Y151" s="216"/>
      <c r="Z151" s="216"/>
      <c r="AA151" s="216"/>
      <c r="AB151" s="216"/>
      <c r="AC151" s="216"/>
      <c r="AD151" s="216"/>
      <c r="AE151" s="216"/>
      <c r="AF151" s="216"/>
      <c r="AG151" s="216"/>
      <c r="AH151" s="216"/>
      <c r="AI151" s="216"/>
      <c r="AJ151" s="216"/>
      <c r="AK151" s="216"/>
      <c r="AL151" s="216"/>
      <c r="AM151" s="216"/>
      <c r="AN151" s="216"/>
      <c r="AO151" s="216"/>
      <c r="AP151" s="216"/>
      <c r="AQ151" s="216"/>
      <c r="AR151" s="216"/>
      <c r="AS151" s="216"/>
      <c r="AT151" s="216"/>
      <c r="AU151" s="216"/>
      <c r="AV151" s="216"/>
      <c r="AW151" s="216"/>
      <c r="AX151" s="216"/>
      <c r="AY151" s="216"/>
      <c r="AZ151" s="216"/>
      <c r="BA151" s="216"/>
    </row>
    <row r="152" spans="1:53" s="267" customFormat="1" ht="31.5">
      <c r="A152" s="71" t="s">
        <v>694</v>
      </c>
      <c r="B152" s="137">
        <v>706</v>
      </c>
      <c r="C152" s="72" t="s">
        <v>1002</v>
      </c>
      <c r="D152" s="72"/>
      <c r="E152" s="176">
        <f>E153</f>
        <v>1594900</v>
      </c>
      <c r="F152" s="207"/>
      <c r="G152" s="231"/>
      <c r="H152" s="216"/>
      <c r="I152" s="216"/>
      <c r="J152" s="216"/>
      <c r="K152" s="216"/>
      <c r="L152" s="216"/>
      <c r="M152" s="216"/>
      <c r="N152" s="216"/>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row>
    <row r="153" spans="1:53" s="267" customFormat="1" ht="33.75" customHeight="1">
      <c r="A153" s="71" t="s">
        <v>352</v>
      </c>
      <c r="B153" s="137">
        <v>706</v>
      </c>
      <c r="C153" s="72" t="s">
        <v>1002</v>
      </c>
      <c r="D153" s="72" t="s">
        <v>328</v>
      </c>
      <c r="E153" s="176">
        <v>1594900</v>
      </c>
      <c r="F153" s="207"/>
      <c r="G153" s="231"/>
      <c r="H153" s="216"/>
      <c r="I153" s="216"/>
      <c r="J153" s="216"/>
      <c r="K153" s="216"/>
      <c r="L153" s="216"/>
      <c r="M153" s="216"/>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row>
    <row r="154" spans="1:53" s="267" customFormat="1" ht="31.5">
      <c r="A154" s="159" t="s">
        <v>2</v>
      </c>
      <c r="B154" s="248">
        <v>706</v>
      </c>
      <c r="C154" s="215" t="s">
        <v>157</v>
      </c>
      <c r="D154" s="215"/>
      <c r="E154" s="181">
        <f>E158+E179+E155</f>
        <v>169973019.87</v>
      </c>
      <c r="F154" s="207"/>
      <c r="G154" s="231"/>
      <c r="H154" s="216"/>
      <c r="I154" s="216"/>
      <c r="J154" s="216"/>
      <c r="K154" s="216"/>
      <c r="L154" s="216"/>
      <c r="M154" s="216"/>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row>
    <row r="155" spans="1:53" s="267" customFormat="1" ht="31.5">
      <c r="A155" s="71" t="s">
        <v>766</v>
      </c>
      <c r="B155" s="137">
        <v>706</v>
      </c>
      <c r="C155" s="72" t="s">
        <v>768</v>
      </c>
      <c r="D155" s="72"/>
      <c r="E155" s="176">
        <f>E156</f>
        <v>20996449.5</v>
      </c>
      <c r="F155" s="207"/>
      <c r="G155" s="231"/>
      <c r="H155" s="216"/>
      <c r="I155" s="216"/>
      <c r="J155" s="216"/>
      <c r="K155" s="216"/>
      <c r="L155" s="216"/>
      <c r="M155" s="216"/>
      <c r="N155" s="216"/>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row>
    <row r="156" spans="1:53" s="267" customFormat="1" ht="15.75">
      <c r="A156" s="71" t="s">
        <v>767</v>
      </c>
      <c r="B156" s="137">
        <v>706</v>
      </c>
      <c r="C156" s="72" t="s">
        <v>769</v>
      </c>
      <c r="D156" s="72"/>
      <c r="E156" s="176">
        <f>E157</f>
        <v>20996449.5</v>
      </c>
      <c r="F156" s="207"/>
      <c r="G156" s="231"/>
      <c r="H156" s="216"/>
      <c r="I156" s="216"/>
      <c r="J156" s="216"/>
      <c r="K156" s="216"/>
      <c r="L156" s="216"/>
      <c r="M156" s="216"/>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row>
    <row r="157" spans="1:53" s="267" customFormat="1" ht="31.5">
      <c r="A157" s="71" t="s">
        <v>334</v>
      </c>
      <c r="B157" s="137">
        <v>706</v>
      </c>
      <c r="C157" s="72" t="s">
        <v>769</v>
      </c>
      <c r="D157" s="72" t="s">
        <v>335</v>
      </c>
      <c r="E157" s="176">
        <v>20996449.5</v>
      </c>
      <c r="F157" s="207"/>
      <c r="G157" s="231"/>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row>
    <row r="158" spans="1:53" s="267" customFormat="1" ht="47.25">
      <c r="A158" s="71" t="s">
        <v>159</v>
      </c>
      <c r="B158" s="137">
        <v>706</v>
      </c>
      <c r="C158" s="72" t="s">
        <v>158</v>
      </c>
      <c r="D158" s="72"/>
      <c r="E158" s="176">
        <f>E172+E174+E163+E161+E176+E159+E166+E168+E170</f>
        <v>105190170.36999999</v>
      </c>
      <c r="F158" s="207"/>
      <c r="G158" s="231"/>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row>
    <row r="159" spans="1:53" s="267" customFormat="1" ht="15.75">
      <c r="A159" s="71" t="s">
        <v>1008</v>
      </c>
      <c r="B159" s="137">
        <v>706</v>
      </c>
      <c r="C159" s="72" t="s">
        <v>1009</v>
      </c>
      <c r="D159" s="72"/>
      <c r="E159" s="176">
        <f>E160</f>
        <v>435717.57</v>
      </c>
      <c r="F159" s="207"/>
      <c r="G159" s="231"/>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row>
    <row r="160" spans="1:53" s="267" customFormat="1" ht="31.5">
      <c r="A160" s="71" t="s">
        <v>334</v>
      </c>
      <c r="B160" s="137">
        <v>706</v>
      </c>
      <c r="C160" s="72" t="s">
        <v>1009</v>
      </c>
      <c r="D160" s="72" t="s">
        <v>335</v>
      </c>
      <c r="E160" s="176">
        <v>435717.57</v>
      </c>
      <c r="F160" s="207"/>
      <c r="G160" s="231"/>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row>
    <row r="161" spans="1:53" s="267" customFormat="1" ht="47.25">
      <c r="A161" s="71" t="s">
        <v>470</v>
      </c>
      <c r="B161" s="137">
        <v>706</v>
      </c>
      <c r="C161" s="72" t="s">
        <v>371</v>
      </c>
      <c r="D161" s="72"/>
      <c r="E161" s="176">
        <f>E162</f>
        <v>1820300</v>
      </c>
      <c r="F161" s="207"/>
      <c r="G161" s="231"/>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16"/>
      <c r="AD161" s="216"/>
      <c r="AE161" s="216"/>
      <c r="AF161" s="216"/>
      <c r="AG161" s="216"/>
      <c r="AH161" s="216"/>
      <c r="AI161" s="216"/>
      <c r="AJ161" s="216"/>
      <c r="AK161" s="216"/>
      <c r="AL161" s="216"/>
      <c r="AM161" s="216"/>
      <c r="AN161" s="216"/>
      <c r="AO161" s="216"/>
      <c r="AP161" s="216"/>
      <c r="AQ161" s="216"/>
      <c r="AR161" s="216"/>
      <c r="AS161" s="216"/>
      <c r="AT161" s="216"/>
      <c r="AU161" s="216"/>
      <c r="AV161" s="216"/>
      <c r="AW161" s="216"/>
      <c r="AX161" s="216"/>
      <c r="AY161" s="216"/>
      <c r="AZ161" s="216"/>
      <c r="BA161" s="216"/>
    </row>
    <row r="162" spans="1:53" s="267" customFormat="1" ht="31.5">
      <c r="A162" s="71" t="s">
        <v>334</v>
      </c>
      <c r="B162" s="137">
        <v>706</v>
      </c>
      <c r="C162" s="72" t="s">
        <v>371</v>
      </c>
      <c r="D162" s="72" t="s">
        <v>335</v>
      </c>
      <c r="E162" s="176">
        <v>1820300</v>
      </c>
      <c r="F162" s="207"/>
      <c r="G162" s="231"/>
      <c r="H162" s="216"/>
      <c r="I162" s="216"/>
      <c r="J162" s="216"/>
      <c r="K162" s="216"/>
      <c r="L162" s="216"/>
      <c r="M162" s="216"/>
      <c r="N162" s="216"/>
      <c r="O162" s="216"/>
      <c r="P162" s="216"/>
      <c r="Q162" s="216"/>
      <c r="R162" s="216"/>
      <c r="S162" s="216"/>
      <c r="T162" s="216"/>
      <c r="U162" s="216"/>
      <c r="V162" s="216"/>
      <c r="W162" s="216"/>
      <c r="X162" s="216"/>
      <c r="Y162" s="216"/>
      <c r="Z162" s="216"/>
      <c r="AA162" s="216"/>
      <c r="AB162" s="216"/>
      <c r="AC162" s="216"/>
      <c r="AD162" s="216"/>
      <c r="AE162" s="216"/>
      <c r="AF162" s="216"/>
      <c r="AG162" s="216"/>
      <c r="AH162" s="216"/>
      <c r="AI162" s="216"/>
      <c r="AJ162" s="216"/>
      <c r="AK162" s="216"/>
      <c r="AL162" s="216"/>
      <c r="AM162" s="216"/>
      <c r="AN162" s="216"/>
      <c r="AO162" s="216"/>
      <c r="AP162" s="216"/>
      <c r="AQ162" s="216"/>
      <c r="AR162" s="216"/>
      <c r="AS162" s="216"/>
      <c r="AT162" s="216"/>
      <c r="AU162" s="216"/>
      <c r="AV162" s="216"/>
      <c r="AW162" s="216"/>
      <c r="AX162" s="216"/>
      <c r="AY162" s="216"/>
      <c r="AZ162" s="216"/>
      <c r="BA162" s="216"/>
    </row>
    <row r="163" spans="1:53" s="267" customFormat="1" ht="65.25" customHeight="1">
      <c r="A163" s="71" t="s">
        <v>414</v>
      </c>
      <c r="B163" s="137">
        <v>706</v>
      </c>
      <c r="C163" s="72" t="s">
        <v>37</v>
      </c>
      <c r="D163" s="72"/>
      <c r="E163" s="176">
        <f>E165+E164</f>
        <v>30712600</v>
      </c>
      <c r="F163" s="207"/>
      <c r="G163" s="231"/>
      <c r="H163" s="216"/>
      <c r="I163" s="216"/>
      <c r="J163" s="216"/>
      <c r="K163" s="216"/>
      <c r="L163" s="216"/>
      <c r="M163" s="216"/>
      <c r="N163" s="216"/>
      <c r="O163" s="216"/>
      <c r="P163" s="216"/>
      <c r="Q163" s="216"/>
      <c r="R163" s="216"/>
      <c r="S163" s="216"/>
      <c r="T163" s="216"/>
      <c r="U163" s="216"/>
      <c r="V163" s="216"/>
      <c r="W163" s="216"/>
      <c r="X163" s="216"/>
      <c r="Y163" s="216"/>
      <c r="Z163" s="216"/>
      <c r="AA163" s="216"/>
      <c r="AB163" s="216"/>
      <c r="AC163" s="216"/>
      <c r="AD163" s="216"/>
      <c r="AE163" s="216"/>
      <c r="AF163" s="216"/>
      <c r="AG163" s="216"/>
      <c r="AH163" s="216"/>
      <c r="AI163" s="216"/>
      <c r="AJ163" s="216"/>
      <c r="AK163" s="216"/>
      <c r="AL163" s="216"/>
      <c r="AM163" s="216"/>
      <c r="AN163" s="216"/>
      <c r="AO163" s="216"/>
      <c r="AP163" s="216"/>
      <c r="AQ163" s="216"/>
      <c r="AR163" s="216"/>
      <c r="AS163" s="216"/>
      <c r="AT163" s="216"/>
      <c r="AU163" s="216"/>
      <c r="AV163" s="216"/>
      <c r="AW163" s="216"/>
      <c r="AX163" s="216"/>
      <c r="AY163" s="216"/>
      <c r="AZ163" s="216"/>
      <c r="BA163" s="216"/>
    </row>
    <row r="164" spans="1:7" s="216" customFormat="1" ht="15.75">
      <c r="A164" s="71" t="s">
        <v>255</v>
      </c>
      <c r="B164" s="137">
        <v>706</v>
      </c>
      <c r="C164" s="72" t="s">
        <v>37</v>
      </c>
      <c r="D164" s="72" t="s">
        <v>337</v>
      </c>
      <c r="E164" s="176">
        <v>8151000</v>
      </c>
      <c r="F164" s="207"/>
      <c r="G164" s="231"/>
    </row>
    <row r="165" spans="1:53" s="256" customFormat="1" ht="31.5">
      <c r="A165" s="71" t="s">
        <v>334</v>
      </c>
      <c r="B165" s="137">
        <v>706</v>
      </c>
      <c r="C165" s="72" t="s">
        <v>37</v>
      </c>
      <c r="D165" s="72" t="s">
        <v>335</v>
      </c>
      <c r="E165" s="176">
        <v>22561600</v>
      </c>
      <c r="F165" s="207"/>
      <c r="G165" s="231"/>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6"/>
      <c r="AW165" s="156"/>
      <c r="AX165" s="156"/>
      <c r="AY165" s="156"/>
      <c r="AZ165" s="156"/>
      <c r="BA165" s="156"/>
    </row>
    <row r="166" spans="1:53" s="256" customFormat="1" ht="31.5">
      <c r="A166" s="71" t="s">
        <v>1067</v>
      </c>
      <c r="B166" s="137">
        <v>706</v>
      </c>
      <c r="C166" s="72" t="s">
        <v>1097</v>
      </c>
      <c r="D166" s="72"/>
      <c r="E166" s="176">
        <f>E167</f>
        <v>497552.8</v>
      </c>
      <c r="F166" s="207"/>
      <c r="G166" s="231"/>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156"/>
      <c r="AL166" s="156"/>
      <c r="AM166" s="156"/>
      <c r="AN166" s="156"/>
      <c r="AO166" s="156"/>
      <c r="AP166" s="156"/>
      <c r="AQ166" s="156"/>
      <c r="AR166" s="156"/>
      <c r="AS166" s="156"/>
      <c r="AT166" s="156"/>
      <c r="AU166" s="156"/>
      <c r="AV166" s="156"/>
      <c r="AW166" s="156"/>
      <c r="AX166" s="156"/>
      <c r="AY166" s="156"/>
      <c r="AZ166" s="156"/>
      <c r="BA166" s="156"/>
    </row>
    <row r="167" spans="1:53" s="256" customFormat="1" ht="31.5">
      <c r="A167" s="71" t="s">
        <v>334</v>
      </c>
      <c r="B167" s="137">
        <v>706</v>
      </c>
      <c r="C167" s="72" t="s">
        <v>1097</v>
      </c>
      <c r="D167" s="72" t="s">
        <v>335</v>
      </c>
      <c r="E167" s="176">
        <v>497552.8</v>
      </c>
      <c r="F167" s="207"/>
      <c r="G167" s="231"/>
      <c r="H167" s="156"/>
      <c r="I167" s="156"/>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E167" s="156"/>
      <c r="AF167" s="156"/>
      <c r="AG167" s="156"/>
      <c r="AH167" s="156"/>
      <c r="AI167" s="156"/>
      <c r="AJ167" s="156"/>
      <c r="AK167" s="156"/>
      <c r="AL167" s="156"/>
      <c r="AM167" s="156"/>
      <c r="AN167" s="156"/>
      <c r="AO167" s="156"/>
      <c r="AP167" s="156"/>
      <c r="AQ167" s="156"/>
      <c r="AR167" s="156"/>
      <c r="AS167" s="156"/>
      <c r="AT167" s="156"/>
      <c r="AU167" s="156"/>
      <c r="AV167" s="156"/>
      <c r="AW167" s="156"/>
      <c r="AX167" s="156"/>
      <c r="AY167" s="156"/>
      <c r="AZ167" s="156"/>
      <c r="BA167" s="156"/>
    </row>
    <row r="168" spans="1:53" s="256" customFormat="1" ht="31.5">
      <c r="A168" s="71" t="s">
        <v>1069</v>
      </c>
      <c r="B168" s="137">
        <v>706</v>
      </c>
      <c r="C168" s="72" t="s">
        <v>1098</v>
      </c>
      <c r="D168" s="72"/>
      <c r="E168" s="176">
        <f>E169</f>
        <v>165000</v>
      </c>
      <c r="F168" s="207"/>
      <c r="G168" s="231"/>
      <c r="H168" s="156"/>
      <c r="I168" s="156"/>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E168" s="156"/>
      <c r="AF168" s="156"/>
      <c r="AG168" s="156"/>
      <c r="AH168" s="156"/>
      <c r="AI168" s="156"/>
      <c r="AJ168" s="156"/>
      <c r="AK168" s="156"/>
      <c r="AL168" s="156"/>
      <c r="AM168" s="156"/>
      <c r="AN168" s="156"/>
      <c r="AO168" s="156"/>
      <c r="AP168" s="156"/>
      <c r="AQ168" s="156"/>
      <c r="AR168" s="156"/>
      <c r="AS168" s="156"/>
      <c r="AT168" s="156"/>
      <c r="AU168" s="156"/>
      <c r="AV168" s="156"/>
      <c r="AW168" s="156"/>
      <c r="AX168" s="156"/>
      <c r="AY168" s="156"/>
      <c r="AZ168" s="156"/>
      <c r="BA168" s="156"/>
    </row>
    <row r="169" spans="1:53" s="256" customFormat="1" ht="31.5">
      <c r="A169" s="71" t="s">
        <v>334</v>
      </c>
      <c r="B169" s="137">
        <v>706</v>
      </c>
      <c r="C169" s="72" t="s">
        <v>1098</v>
      </c>
      <c r="D169" s="72" t="s">
        <v>335</v>
      </c>
      <c r="E169" s="176">
        <v>165000</v>
      </c>
      <c r="F169" s="207"/>
      <c r="G169" s="231"/>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c r="AQ169" s="156"/>
      <c r="AR169" s="156"/>
      <c r="AS169" s="156"/>
      <c r="AT169" s="156"/>
      <c r="AU169" s="156"/>
      <c r="AV169" s="156"/>
      <c r="AW169" s="156"/>
      <c r="AX169" s="156"/>
      <c r="AY169" s="156"/>
      <c r="AZ169" s="156"/>
      <c r="BA169" s="156"/>
    </row>
    <row r="170" spans="1:53" s="256" customFormat="1" ht="31.5">
      <c r="A170" s="71" t="s">
        <v>1071</v>
      </c>
      <c r="B170" s="137">
        <v>706</v>
      </c>
      <c r="C170" s="72" t="s">
        <v>1099</v>
      </c>
      <c r="D170" s="72"/>
      <c r="E170" s="176">
        <f>E171</f>
        <v>165000</v>
      </c>
      <c r="F170" s="207"/>
      <c r="G170" s="231"/>
      <c r="H170" s="156"/>
      <c r="I170" s="156"/>
      <c r="J170" s="156"/>
      <c r="K170" s="156"/>
      <c r="L170" s="156"/>
      <c r="M170" s="156"/>
      <c r="N170" s="156"/>
      <c r="O170" s="156"/>
      <c r="P170" s="156"/>
      <c r="Q170" s="156"/>
      <c r="R170" s="156"/>
      <c r="S170" s="156"/>
      <c r="T170" s="156"/>
      <c r="U170" s="156"/>
      <c r="V170" s="156"/>
      <c r="W170" s="156"/>
      <c r="X170" s="156"/>
      <c r="Y170" s="156"/>
      <c r="Z170" s="156"/>
      <c r="AA170" s="156"/>
      <c r="AB170" s="156"/>
      <c r="AC170" s="156"/>
      <c r="AD170" s="156"/>
      <c r="AE170" s="156"/>
      <c r="AF170" s="156"/>
      <c r="AG170" s="156"/>
      <c r="AH170" s="156"/>
      <c r="AI170" s="156"/>
      <c r="AJ170" s="156"/>
      <c r="AK170" s="156"/>
      <c r="AL170" s="156"/>
      <c r="AM170" s="156"/>
      <c r="AN170" s="156"/>
      <c r="AO170" s="156"/>
      <c r="AP170" s="156"/>
      <c r="AQ170" s="156"/>
      <c r="AR170" s="156"/>
      <c r="AS170" s="156"/>
      <c r="AT170" s="156"/>
      <c r="AU170" s="156"/>
      <c r="AV170" s="156"/>
      <c r="AW170" s="156"/>
      <c r="AX170" s="156"/>
      <c r="AY170" s="156"/>
      <c r="AZ170" s="156"/>
      <c r="BA170" s="156"/>
    </row>
    <row r="171" spans="1:53" s="256" customFormat="1" ht="31.5">
      <c r="A171" s="71" t="s">
        <v>334</v>
      </c>
      <c r="B171" s="137">
        <v>706</v>
      </c>
      <c r="C171" s="72" t="s">
        <v>1099</v>
      </c>
      <c r="D171" s="72" t="s">
        <v>335</v>
      </c>
      <c r="E171" s="176">
        <v>165000</v>
      </c>
      <c r="F171" s="207"/>
      <c r="G171" s="231"/>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c r="AQ171" s="156"/>
      <c r="AR171" s="156"/>
      <c r="AS171" s="156"/>
      <c r="AT171" s="156"/>
      <c r="AU171" s="156"/>
      <c r="AV171" s="156"/>
      <c r="AW171" s="156"/>
      <c r="AX171" s="156"/>
      <c r="AY171" s="156"/>
      <c r="AZ171" s="156"/>
      <c r="BA171" s="156"/>
    </row>
    <row r="172" spans="1:53" s="256" customFormat="1" ht="15.75">
      <c r="A172" s="71" t="s">
        <v>349</v>
      </c>
      <c r="B172" s="137">
        <v>706</v>
      </c>
      <c r="C172" s="72" t="s">
        <v>160</v>
      </c>
      <c r="D172" s="72"/>
      <c r="E172" s="176">
        <f>E173</f>
        <v>44383000</v>
      </c>
      <c r="F172" s="207"/>
      <c r="G172" s="231"/>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c r="AQ172" s="156"/>
      <c r="AR172" s="156"/>
      <c r="AS172" s="156"/>
      <c r="AT172" s="156"/>
      <c r="AU172" s="156"/>
      <c r="AV172" s="156"/>
      <c r="AW172" s="156"/>
      <c r="AX172" s="156"/>
      <c r="AY172" s="156"/>
      <c r="AZ172" s="156"/>
      <c r="BA172" s="156"/>
    </row>
    <row r="173" spans="1:53" s="256" customFormat="1" ht="34.5" customHeight="1">
      <c r="A173" s="71" t="s">
        <v>334</v>
      </c>
      <c r="B173" s="137">
        <v>706</v>
      </c>
      <c r="C173" s="72" t="s">
        <v>160</v>
      </c>
      <c r="D173" s="72" t="s">
        <v>335</v>
      </c>
      <c r="E173" s="176">
        <v>44383000</v>
      </c>
      <c r="F173" s="207"/>
      <c r="G173" s="231"/>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c r="AQ173" s="156"/>
      <c r="AR173" s="156"/>
      <c r="AS173" s="156"/>
      <c r="AT173" s="156"/>
      <c r="AU173" s="156"/>
      <c r="AV173" s="156"/>
      <c r="AW173" s="156"/>
      <c r="AX173" s="156"/>
      <c r="AY173" s="156"/>
      <c r="AZ173" s="156"/>
      <c r="BA173" s="156"/>
    </row>
    <row r="174" spans="1:53" s="256" customFormat="1" ht="15.75">
      <c r="A174" s="71" t="s">
        <v>281</v>
      </c>
      <c r="B174" s="137">
        <v>706</v>
      </c>
      <c r="C174" s="72" t="s">
        <v>161</v>
      </c>
      <c r="D174" s="72"/>
      <c r="E174" s="176">
        <f>E175</f>
        <v>26661000</v>
      </c>
      <c r="F174" s="207"/>
      <c r="G174" s="231"/>
      <c r="H174" s="156"/>
      <c r="I174" s="156"/>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E174" s="156"/>
      <c r="AF174" s="156"/>
      <c r="AG174" s="156"/>
      <c r="AH174" s="156"/>
      <c r="AI174" s="156"/>
      <c r="AJ174" s="156"/>
      <c r="AK174" s="156"/>
      <c r="AL174" s="156"/>
      <c r="AM174" s="156"/>
      <c r="AN174" s="156"/>
      <c r="AO174" s="156"/>
      <c r="AP174" s="156"/>
      <c r="AQ174" s="156"/>
      <c r="AR174" s="156"/>
      <c r="AS174" s="156"/>
      <c r="AT174" s="156"/>
      <c r="AU174" s="156"/>
      <c r="AV174" s="156"/>
      <c r="AW174" s="156"/>
      <c r="AX174" s="156"/>
      <c r="AY174" s="156"/>
      <c r="AZ174" s="156"/>
      <c r="BA174" s="156"/>
    </row>
    <row r="175" spans="1:53" s="256" customFormat="1" ht="31.5">
      <c r="A175" s="71" t="s">
        <v>334</v>
      </c>
      <c r="B175" s="137">
        <v>706</v>
      </c>
      <c r="C175" s="72" t="s">
        <v>161</v>
      </c>
      <c r="D175" s="72" t="s">
        <v>335</v>
      </c>
      <c r="E175" s="176">
        <v>26661000</v>
      </c>
      <c r="F175" s="207"/>
      <c r="G175" s="231"/>
      <c r="H175" s="156"/>
      <c r="I175" s="156"/>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E175" s="156"/>
      <c r="AF175" s="156"/>
      <c r="AG175" s="156"/>
      <c r="AH175" s="156"/>
      <c r="AI175" s="156"/>
      <c r="AJ175" s="156"/>
      <c r="AK175" s="156"/>
      <c r="AL175" s="156"/>
      <c r="AM175" s="156"/>
      <c r="AN175" s="156"/>
      <c r="AO175" s="156"/>
      <c r="AP175" s="156"/>
      <c r="AQ175" s="156"/>
      <c r="AR175" s="156"/>
      <c r="AS175" s="156"/>
      <c r="AT175" s="156"/>
      <c r="AU175" s="156"/>
      <c r="AV175" s="156"/>
      <c r="AW175" s="156"/>
      <c r="AX175" s="156"/>
      <c r="AY175" s="156"/>
      <c r="AZ175" s="156"/>
      <c r="BA175" s="156"/>
    </row>
    <row r="176" spans="1:7" ht="15.75">
      <c r="A176" s="71" t="s">
        <v>350</v>
      </c>
      <c r="B176" s="137">
        <v>706</v>
      </c>
      <c r="C176" s="72" t="s">
        <v>162</v>
      </c>
      <c r="D176" s="72"/>
      <c r="E176" s="176">
        <f>E177+E178</f>
        <v>350000</v>
      </c>
      <c r="F176" s="156"/>
      <c r="G176" s="156"/>
    </row>
    <row r="177" spans="1:7" ht="31.5">
      <c r="A177" s="71" t="s">
        <v>352</v>
      </c>
      <c r="B177" s="137">
        <v>706</v>
      </c>
      <c r="C177" s="72" t="s">
        <v>162</v>
      </c>
      <c r="D177" s="72" t="s">
        <v>328</v>
      </c>
      <c r="E177" s="176">
        <v>300000</v>
      </c>
      <c r="F177" s="156"/>
      <c r="G177" s="156"/>
    </row>
    <row r="178" spans="1:7" ht="15.75">
      <c r="A178" s="71" t="s">
        <v>339</v>
      </c>
      <c r="B178" s="137">
        <v>706</v>
      </c>
      <c r="C178" s="72" t="s">
        <v>162</v>
      </c>
      <c r="D178" s="72" t="s">
        <v>338</v>
      </c>
      <c r="E178" s="176">
        <v>50000</v>
      </c>
      <c r="F178" s="156"/>
      <c r="G178" s="156"/>
    </row>
    <row r="179" spans="1:53" s="256" customFormat="1" ht="31.5">
      <c r="A179" s="71" t="s">
        <v>4</v>
      </c>
      <c r="B179" s="137">
        <v>706</v>
      </c>
      <c r="C179" s="72" t="s">
        <v>163</v>
      </c>
      <c r="D179" s="72"/>
      <c r="E179" s="176">
        <f>E182+E180</f>
        <v>43786400</v>
      </c>
      <c r="F179" s="207"/>
      <c r="G179" s="231"/>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156"/>
      <c r="AQ179" s="156"/>
      <c r="AR179" s="156"/>
      <c r="AS179" s="156"/>
      <c r="AT179" s="156"/>
      <c r="AU179" s="156"/>
      <c r="AV179" s="156"/>
      <c r="AW179" s="156"/>
      <c r="AX179" s="156"/>
      <c r="AY179" s="156"/>
      <c r="AZ179" s="156"/>
      <c r="BA179" s="156"/>
    </row>
    <row r="180" spans="1:53" s="256" customFormat="1" ht="47.25">
      <c r="A180" s="71" t="s">
        <v>413</v>
      </c>
      <c r="B180" s="137">
        <v>706</v>
      </c>
      <c r="C180" s="72" t="s">
        <v>36</v>
      </c>
      <c r="D180" s="72"/>
      <c r="E180" s="176">
        <f>E181</f>
        <v>10638400</v>
      </c>
      <c r="F180" s="207"/>
      <c r="G180" s="231"/>
      <c r="H180" s="156"/>
      <c r="I180" s="156"/>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E180" s="156"/>
      <c r="AF180" s="156"/>
      <c r="AG180" s="156"/>
      <c r="AH180" s="156"/>
      <c r="AI180" s="156"/>
      <c r="AJ180" s="156"/>
      <c r="AK180" s="156"/>
      <c r="AL180" s="156"/>
      <c r="AM180" s="156"/>
      <c r="AN180" s="156"/>
      <c r="AO180" s="156"/>
      <c r="AP180" s="156"/>
      <c r="AQ180" s="156"/>
      <c r="AR180" s="156"/>
      <c r="AS180" s="156"/>
      <c r="AT180" s="156"/>
      <c r="AU180" s="156"/>
      <c r="AV180" s="156"/>
      <c r="AW180" s="156"/>
      <c r="AX180" s="156"/>
      <c r="AY180" s="156"/>
      <c r="AZ180" s="156"/>
      <c r="BA180" s="156"/>
    </row>
    <row r="181" spans="1:53" s="256" customFormat="1" ht="31.5">
      <c r="A181" s="71" t="s">
        <v>334</v>
      </c>
      <c r="B181" s="137">
        <v>706</v>
      </c>
      <c r="C181" s="72" t="s">
        <v>36</v>
      </c>
      <c r="D181" s="72" t="s">
        <v>335</v>
      </c>
      <c r="E181" s="176">
        <v>10638400</v>
      </c>
      <c r="F181" s="207"/>
      <c r="G181" s="231"/>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6"/>
      <c r="AK181" s="156"/>
      <c r="AL181" s="156"/>
      <c r="AM181" s="156"/>
      <c r="AN181" s="156"/>
      <c r="AO181" s="156"/>
      <c r="AP181" s="156"/>
      <c r="AQ181" s="156"/>
      <c r="AR181" s="156"/>
      <c r="AS181" s="156"/>
      <c r="AT181" s="156"/>
      <c r="AU181" s="156"/>
      <c r="AV181" s="156"/>
      <c r="AW181" s="156"/>
      <c r="AX181" s="156"/>
      <c r="AY181" s="156"/>
      <c r="AZ181" s="156"/>
      <c r="BA181" s="156"/>
    </row>
    <row r="182" spans="1:53" s="256" customFormat="1" ht="15.75">
      <c r="A182" s="71" t="s">
        <v>117</v>
      </c>
      <c r="B182" s="137">
        <v>706</v>
      </c>
      <c r="C182" s="72" t="s">
        <v>164</v>
      </c>
      <c r="D182" s="72"/>
      <c r="E182" s="176">
        <f>E183</f>
        <v>33148000</v>
      </c>
      <c r="F182" s="207"/>
      <c r="G182" s="231"/>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AP182" s="156"/>
      <c r="AQ182" s="156"/>
      <c r="AR182" s="156"/>
      <c r="AS182" s="156"/>
      <c r="AT182" s="156"/>
      <c r="AU182" s="156"/>
      <c r="AV182" s="156"/>
      <c r="AW182" s="156"/>
      <c r="AX182" s="156"/>
      <c r="AY182" s="156"/>
      <c r="AZ182" s="156"/>
      <c r="BA182" s="156"/>
    </row>
    <row r="183" spans="1:53" s="256" customFormat="1" ht="31.5">
      <c r="A183" s="71" t="s">
        <v>334</v>
      </c>
      <c r="B183" s="137">
        <v>706</v>
      </c>
      <c r="C183" s="72" t="s">
        <v>164</v>
      </c>
      <c r="D183" s="72" t="s">
        <v>335</v>
      </c>
      <c r="E183" s="246">
        <v>33148000</v>
      </c>
      <c r="F183" s="207"/>
      <c r="G183" s="231"/>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AP183" s="156"/>
      <c r="AQ183" s="156"/>
      <c r="AR183" s="156"/>
      <c r="AS183" s="156"/>
      <c r="AT183" s="156"/>
      <c r="AU183" s="156"/>
      <c r="AV183" s="156"/>
      <c r="AW183" s="156"/>
      <c r="AX183" s="156"/>
      <c r="AY183" s="156"/>
      <c r="AZ183" s="156"/>
      <c r="BA183" s="156"/>
    </row>
    <row r="184" spans="1:53" s="256" customFormat="1" ht="31.5">
      <c r="A184" s="159" t="s">
        <v>737</v>
      </c>
      <c r="B184" s="248">
        <v>706</v>
      </c>
      <c r="C184" s="215" t="s">
        <v>165</v>
      </c>
      <c r="D184" s="215"/>
      <c r="E184" s="181">
        <f>E185+E190+E197+E203+E202+E206+E211</f>
        <v>106774193</v>
      </c>
      <c r="F184" s="207"/>
      <c r="G184" s="231"/>
      <c r="H184" s="156"/>
      <c r="I184" s="156"/>
      <c r="J184" s="156"/>
      <c r="K184" s="156"/>
      <c r="L184" s="156"/>
      <c r="M184" s="156"/>
      <c r="N184" s="156"/>
      <c r="O184" s="156"/>
      <c r="P184" s="156"/>
      <c r="Q184" s="156"/>
      <c r="R184" s="156"/>
      <c r="S184" s="156"/>
      <c r="T184" s="156"/>
      <c r="U184" s="156"/>
      <c r="V184" s="156"/>
      <c r="W184" s="156"/>
      <c r="X184" s="156"/>
      <c r="Y184" s="156"/>
      <c r="Z184" s="156"/>
      <c r="AA184" s="156"/>
      <c r="AB184" s="156"/>
      <c r="AC184" s="156"/>
      <c r="AD184" s="156"/>
      <c r="AE184" s="156"/>
      <c r="AF184" s="156"/>
      <c r="AG184" s="156"/>
      <c r="AH184" s="156"/>
      <c r="AI184" s="156"/>
      <c r="AJ184" s="156"/>
      <c r="AK184" s="156"/>
      <c r="AL184" s="156"/>
      <c r="AM184" s="156"/>
      <c r="AN184" s="156"/>
      <c r="AO184" s="156"/>
      <c r="AP184" s="156"/>
      <c r="AQ184" s="156"/>
      <c r="AR184" s="156"/>
      <c r="AS184" s="156"/>
      <c r="AT184" s="156"/>
      <c r="AU184" s="156"/>
      <c r="AV184" s="156"/>
      <c r="AW184" s="156"/>
      <c r="AX184" s="156"/>
      <c r="AY184" s="156"/>
      <c r="AZ184" s="156"/>
      <c r="BA184" s="156"/>
    </row>
    <row r="185" spans="1:53" s="256" customFormat="1" ht="31.5">
      <c r="A185" s="71" t="s">
        <v>166</v>
      </c>
      <c r="B185" s="137">
        <v>706</v>
      </c>
      <c r="C185" s="72" t="s">
        <v>167</v>
      </c>
      <c r="D185" s="72"/>
      <c r="E185" s="176">
        <f>E186</f>
        <v>4627000</v>
      </c>
      <c r="F185" s="207"/>
      <c r="G185" s="231"/>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c r="AE185" s="156"/>
      <c r="AF185" s="156"/>
      <c r="AG185" s="156"/>
      <c r="AH185" s="156"/>
      <c r="AI185" s="156"/>
      <c r="AJ185" s="156"/>
      <c r="AK185" s="156"/>
      <c r="AL185" s="156"/>
      <c r="AM185" s="156"/>
      <c r="AN185" s="156"/>
      <c r="AO185" s="156"/>
      <c r="AP185" s="156"/>
      <c r="AQ185" s="156"/>
      <c r="AR185" s="156"/>
      <c r="AS185" s="156"/>
      <c r="AT185" s="156"/>
      <c r="AU185" s="156"/>
      <c r="AV185" s="156"/>
      <c r="AW185" s="156"/>
      <c r="AX185" s="156"/>
      <c r="AY185" s="156"/>
      <c r="AZ185" s="156"/>
      <c r="BA185" s="156"/>
    </row>
    <row r="186" spans="1:53" s="256" customFormat="1" ht="15.75">
      <c r="A186" s="71" t="s">
        <v>353</v>
      </c>
      <c r="B186" s="137">
        <v>706</v>
      </c>
      <c r="C186" s="72" t="s">
        <v>168</v>
      </c>
      <c r="D186" s="72"/>
      <c r="E186" s="176">
        <f>E187+E188+E189</f>
        <v>4627000</v>
      </c>
      <c r="F186" s="207"/>
      <c r="G186" s="231"/>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row>
    <row r="187" spans="1:53" s="256" customFormat="1" ht="47.25">
      <c r="A187" s="71" t="s">
        <v>326</v>
      </c>
      <c r="B187" s="137">
        <v>706</v>
      </c>
      <c r="C187" s="72" t="s">
        <v>168</v>
      </c>
      <c r="D187" s="72" t="s">
        <v>327</v>
      </c>
      <c r="E187" s="176">
        <v>3656000</v>
      </c>
      <c r="F187" s="207"/>
      <c r="G187" s="231"/>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6"/>
      <c r="AY187" s="156"/>
      <c r="AZ187" s="156"/>
      <c r="BA187" s="156"/>
    </row>
    <row r="188" spans="1:53" s="256" customFormat="1" ht="31.5">
      <c r="A188" s="71" t="s">
        <v>352</v>
      </c>
      <c r="B188" s="137">
        <v>706</v>
      </c>
      <c r="C188" s="72" t="s">
        <v>168</v>
      </c>
      <c r="D188" s="72" t="s">
        <v>328</v>
      </c>
      <c r="E188" s="176">
        <v>723000</v>
      </c>
      <c r="F188" s="207"/>
      <c r="G188" s="231"/>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6"/>
      <c r="AY188" s="156"/>
      <c r="AZ188" s="156"/>
      <c r="BA188" s="156"/>
    </row>
    <row r="189" spans="1:53" s="256" customFormat="1" ht="15.75">
      <c r="A189" s="71" t="s">
        <v>329</v>
      </c>
      <c r="B189" s="137">
        <v>706</v>
      </c>
      <c r="C189" s="72" t="s">
        <v>168</v>
      </c>
      <c r="D189" s="72" t="s">
        <v>330</v>
      </c>
      <c r="E189" s="176">
        <v>248000</v>
      </c>
      <c r="F189" s="207"/>
      <c r="G189" s="231"/>
      <c r="H189" s="156"/>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56"/>
      <c r="AO189" s="156"/>
      <c r="AP189" s="156"/>
      <c r="AQ189" s="156"/>
      <c r="AR189" s="156"/>
      <c r="AS189" s="156"/>
      <c r="AT189" s="156"/>
      <c r="AU189" s="156"/>
      <c r="AV189" s="156"/>
      <c r="AW189" s="156"/>
      <c r="AX189" s="156"/>
      <c r="AY189" s="156"/>
      <c r="AZ189" s="156"/>
      <c r="BA189" s="156"/>
    </row>
    <row r="190" spans="1:53" s="256" customFormat="1" ht="47.25">
      <c r="A190" s="71" t="s">
        <v>738</v>
      </c>
      <c r="B190" s="137">
        <v>706</v>
      </c>
      <c r="C190" s="72" t="s">
        <v>169</v>
      </c>
      <c r="D190" s="72"/>
      <c r="E190" s="176">
        <f>E191+E195</f>
        <v>82163000</v>
      </c>
      <c r="F190" s="207"/>
      <c r="G190" s="231"/>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156"/>
      <c r="AQ190" s="156"/>
      <c r="AR190" s="156"/>
      <c r="AS190" s="156"/>
      <c r="AT190" s="156"/>
      <c r="AU190" s="156"/>
      <c r="AV190" s="156"/>
      <c r="AW190" s="156"/>
      <c r="AX190" s="156"/>
      <c r="AY190" s="156"/>
      <c r="AZ190" s="156"/>
      <c r="BA190" s="156"/>
    </row>
    <row r="191" spans="1:53" s="256" customFormat="1" ht="15.75">
      <c r="A191" s="71" t="s">
        <v>353</v>
      </c>
      <c r="B191" s="137">
        <v>706</v>
      </c>
      <c r="C191" s="72" t="s">
        <v>170</v>
      </c>
      <c r="D191" s="72"/>
      <c r="E191" s="176">
        <f>E192+E193+E194</f>
        <v>78892000</v>
      </c>
      <c r="F191" s="207"/>
      <c r="G191" s="231"/>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6"/>
      <c r="AY191" s="156"/>
      <c r="AZ191" s="156"/>
      <c r="BA191" s="156"/>
    </row>
    <row r="192" spans="1:53" s="256" customFormat="1" ht="47.25">
      <c r="A192" s="71" t="s">
        <v>326</v>
      </c>
      <c r="B192" s="137">
        <v>706</v>
      </c>
      <c r="C192" s="72" t="s">
        <v>170</v>
      </c>
      <c r="D192" s="72" t="s">
        <v>327</v>
      </c>
      <c r="E192" s="176">
        <v>60955000</v>
      </c>
      <c r="F192" s="207"/>
      <c r="G192" s="231"/>
      <c r="H192" s="156"/>
      <c r="I192" s="156"/>
      <c r="J192" s="156"/>
      <c r="K192" s="156"/>
      <c r="L192" s="156"/>
      <c r="M192" s="156"/>
      <c r="N192" s="156"/>
      <c r="O192" s="156"/>
      <c r="P192" s="156"/>
      <c r="Q192" s="156"/>
      <c r="R192" s="156"/>
      <c r="S192" s="156"/>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c r="AO192" s="156"/>
      <c r="AP192" s="156"/>
      <c r="AQ192" s="156"/>
      <c r="AR192" s="156"/>
      <c r="AS192" s="156"/>
      <c r="AT192" s="156"/>
      <c r="AU192" s="156"/>
      <c r="AV192" s="156"/>
      <c r="AW192" s="156"/>
      <c r="AX192" s="156"/>
      <c r="AY192" s="156"/>
      <c r="AZ192" s="156"/>
      <c r="BA192" s="156"/>
    </row>
    <row r="193" spans="1:53" s="256" customFormat="1" ht="31.5">
      <c r="A193" s="71" t="s">
        <v>352</v>
      </c>
      <c r="B193" s="137">
        <v>706</v>
      </c>
      <c r="C193" s="72" t="s">
        <v>170</v>
      </c>
      <c r="D193" s="72" t="s">
        <v>328</v>
      </c>
      <c r="E193" s="176">
        <v>17467000</v>
      </c>
      <c r="F193" s="207"/>
      <c r="G193" s="231"/>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c r="AE193" s="156"/>
      <c r="AF193" s="156"/>
      <c r="AG193" s="156"/>
      <c r="AH193" s="156"/>
      <c r="AI193" s="156"/>
      <c r="AJ193" s="156"/>
      <c r="AK193" s="156"/>
      <c r="AL193" s="156"/>
      <c r="AM193" s="156"/>
      <c r="AN193" s="156"/>
      <c r="AO193" s="156"/>
      <c r="AP193" s="156"/>
      <c r="AQ193" s="156"/>
      <c r="AR193" s="156"/>
      <c r="AS193" s="156"/>
      <c r="AT193" s="156"/>
      <c r="AU193" s="156"/>
      <c r="AV193" s="156"/>
      <c r="AW193" s="156"/>
      <c r="AX193" s="156"/>
      <c r="AY193" s="156"/>
      <c r="AZ193" s="156"/>
      <c r="BA193" s="156"/>
    </row>
    <row r="194" spans="1:53" s="256" customFormat="1" ht="15.75">
      <c r="A194" s="71" t="s">
        <v>329</v>
      </c>
      <c r="B194" s="137">
        <v>706</v>
      </c>
      <c r="C194" s="72" t="s">
        <v>170</v>
      </c>
      <c r="D194" s="72" t="s">
        <v>330</v>
      </c>
      <c r="E194" s="176">
        <v>470000</v>
      </c>
      <c r="F194" s="207"/>
      <c r="G194" s="231"/>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156"/>
      <c r="AL194" s="156"/>
      <c r="AM194" s="156"/>
      <c r="AN194" s="156"/>
      <c r="AO194" s="156"/>
      <c r="AP194" s="156"/>
      <c r="AQ194" s="156"/>
      <c r="AR194" s="156"/>
      <c r="AS194" s="156"/>
      <c r="AT194" s="156"/>
      <c r="AU194" s="156"/>
      <c r="AV194" s="156"/>
      <c r="AW194" s="156"/>
      <c r="AX194" s="156"/>
      <c r="AY194" s="156"/>
      <c r="AZ194" s="156"/>
      <c r="BA194" s="156"/>
    </row>
    <row r="195" spans="1:53" s="256" customFormat="1" ht="31.5">
      <c r="A195" s="71" t="s">
        <v>30</v>
      </c>
      <c r="B195" s="137">
        <v>706</v>
      </c>
      <c r="C195" s="72" t="s">
        <v>171</v>
      </c>
      <c r="D195" s="72"/>
      <c r="E195" s="176">
        <f>E196</f>
        <v>3271000</v>
      </c>
      <c r="F195" s="207"/>
      <c r="G195" s="231"/>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c r="AE195" s="156"/>
      <c r="AF195" s="156"/>
      <c r="AG195" s="156"/>
      <c r="AH195" s="156"/>
      <c r="AI195" s="156"/>
      <c r="AJ195" s="156"/>
      <c r="AK195" s="156"/>
      <c r="AL195" s="156"/>
      <c r="AM195" s="156"/>
      <c r="AN195" s="156"/>
      <c r="AO195" s="156"/>
      <c r="AP195" s="156"/>
      <c r="AQ195" s="156"/>
      <c r="AR195" s="156"/>
      <c r="AS195" s="156"/>
      <c r="AT195" s="156"/>
      <c r="AU195" s="156"/>
      <c r="AV195" s="156"/>
      <c r="AW195" s="156"/>
      <c r="AX195" s="156"/>
      <c r="AY195" s="156"/>
      <c r="AZ195" s="156"/>
      <c r="BA195" s="156"/>
    </row>
    <row r="196" spans="1:53" s="256" customFormat="1" ht="47.25">
      <c r="A196" s="71" t="s">
        <v>326</v>
      </c>
      <c r="B196" s="137">
        <v>706</v>
      </c>
      <c r="C196" s="72" t="s">
        <v>171</v>
      </c>
      <c r="D196" s="72" t="s">
        <v>327</v>
      </c>
      <c r="E196" s="176">
        <v>3271000</v>
      </c>
      <c r="F196" s="207"/>
      <c r="G196" s="231"/>
      <c r="H196" s="156"/>
      <c r="I196" s="156"/>
      <c r="J196" s="156"/>
      <c r="K196" s="156"/>
      <c r="L196" s="156"/>
      <c r="M196" s="156"/>
      <c r="N196" s="156"/>
      <c r="O196" s="156"/>
      <c r="P196" s="156"/>
      <c r="Q196" s="156"/>
      <c r="R196" s="156"/>
      <c r="S196" s="156"/>
      <c r="T196" s="156"/>
      <c r="U196" s="156"/>
      <c r="V196" s="156"/>
      <c r="W196" s="156"/>
      <c r="X196" s="156"/>
      <c r="Y196" s="156"/>
      <c r="Z196" s="156"/>
      <c r="AA196" s="156"/>
      <c r="AB196" s="156"/>
      <c r="AC196" s="156"/>
      <c r="AD196" s="156"/>
      <c r="AE196" s="156"/>
      <c r="AF196" s="156"/>
      <c r="AG196" s="156"/>
      <c r="AH196" s="156"/>
      <c r="AI196" s="156"/>
      <c r="AJ196" s="156"/>
      <c r="AK196" s="156"/>
      <c r="AL196" s="156"/>
      <c r="AM196" s="156"/>
      <c r="AN196" s="156"/>
      <c r="AO196" s="156"/>
      <c r="AP196" s="156"/>
      <c r="AQ196" s="156"/>
      <c r="AR196" s="156"/>
      <c r="AS196" s="156"/>
      <c r="AT196" s="156"/>
      <c r="AU196" s="156"/>
      <c r="AV196" s="156"/>
      <c r="AW196" s="156"/>
      <c r="AX196" s="156"/>
      <c r="AY196" s="156"/>
      <c r="AZ196" s="156"/>
      <c r="BA196" s="156"/>
    </row>
    <row r="197" spans="1:53" s="256" customFormat="1" ht="51.75" customHeight="1">
      <c r="A197" s="71" t="s">
        <v>739</v>
      </c>
      <c r="B197" s="137">
        <v>706</v>
      </c>
      <c r="C197" s="72" t="s">
        <v>172</v>
      </c>
      <c r="D197" s="72"/>
      <c r="E197" s="176">
        <f>E198+E200</f>
        <v>2702400</v>
      </c>
      <c r="F197" s="207"/>
      <c r="G197" s="231"/>
      <c r="H197" s="156"/>
      <c r="I197" s="156"/>
      <c r="J197" s="156"/>
      <c r="K197" s="156"/>
      <c r="L197" s="156"/>
      <c r="M197" s="156"/>
      <c r="N197" s="156"/>
      <c r="O197" s="156"/>
      <c r="P197" s="156"/>
      <c r="Q197" s="156"/>
      <c r="R197" s="156"/>
      <c r="S197" s="156"/>
      <c r="T197" s="156"/>
      <c r="U197" s="156"/>
      <c r="V197" s="156"/>
      <c r="W197" s="156"/>
      <c r="X197" s="156"/>
      <c r="Y197" s="156"/>
      <c r="Z197" s="156"/>
      <c r="AA197" s="156"/>
      <c r="AB197" s="156"/>
      <c r="AC197" s="156"/>
      <c r="AD197" s="156"/>
      <c r="AE197" s="156"/>
      <c r="AF197" s="156"/>
      <c r="AG197" s="156"/>
      <c r="AH197" s="156"/>
      <c r="AI197" s="156"/>
      <c r="AJ197" s="156"/>
      <c r="AK197" s="156"/>
      <c r="AL197" s="156"/>
      <c r="AM197" s="156"/>
      <c r="AN197" s="156"/>
      <c r="AO197" s="156"/>
      <c r="AP197" s="156"/>
      <c r="AQ197" s="156"/>
      <c r="AR197" s="156"/>
      <c r="AS197" s="156"/>
      <c r="AT197" s="156"/>
      <c r="AU197" s="156"/>
      <c r="AV197" s="156"/>
      <c r="AW197" s="156"/>
      <c r="AX197" s="156"/>
      <c r="AY197" s="156"/>
      <c r="AZ197" s="156"/>
      <c r="BA197" s="156"/>
    </row>
    <row r="198" spans="1:53" s="256" customFormat="1" ht="31.5">
      <c r="A198" s="71" t="s">
        <v>358</v>
      </c>
      <c r="B198" s="137">
        <v>706</v>
      </c>
      <c r="C198" s="72" t="s">
        <v>173</v>
      </c>
      <c r="D198" s="72"/>
      <c r="E198" s="176">
        <f>E199</f>
        <v>2324700</v>
      </c>
      <c r="F198" s="207"/>
      <c r="G198" s="231"/>
      <c r="H198" s="156"/>
      <c r="I198" s="156"/>
      <c r="J198" s="156"/>
      <c r="K198" s="156"/>
      <c r="L198" s="156"/>
      <c r="M198" s="156"/>
      <c r="N198" s="156"/>
      <c r="O198" s="156"/>
      <c r="P198" s="156"/>
      <c r="Q198" s="156"/>
      <c r="R198" s="156"/>
      <c r="S198" s="156"/>
      <c r="T198" s="156"/>
      <c r="U198" s="156"/>
      <c r="V198" s="156"/>
      <c r="W198" s="156"/>
      <c r="X198" s="156"/>
      <c r="Y198" s="156"/>
      <c r="Z198" s="156"/>
      <c r="AA198" s="156"/>
      <c r="AB198" s="156"/>
      <c r="AC198" s="156"/>
      <c r="AD198" s="156"/>
      <c r="AE198" s="156"/>
      <c r="AF198" s="156"/>
      <c r="AG198" s="156"/>
      <c r="AH198" s="156"/>
      <c r="AI198" s="156"/>
      <c r="AJ198" s="156"/>
      <c r="AK198" s="156"/>
      <c r="AL198" s="156"/>
      <c r="AM198" s="156"/>
      <c r="AN198" s="156"/>
      <c r="AO198" s="156"/>
      <c r="AP198" s="156"/>
      <c r="AQ198" s="156"/>
      <c r="AR198" s="156"/>
      <c r="AS198" s="156"/>
      <c r="AT198" s="156"/>
      <c r="AU198" s="156"/>
      <c r="AV198" s="156"/>
      <c r="AW198" s="156"/>
      <c r="AX198" s="156"/>
      <c r="AY198" s="156"/>
      <c r="AZ198" s="156"/>
      <c r="BA198" s="156"/>
    </row>
    <row r="199" spans="1:53" s="256" customFormat="1" ht="15.75">
      <c r="A199" s="71" t="s">
        <v>255</v>
      </c>
      <c r="B199" s="137">
        <v>706</v>
      </c>
      <c r="C199" s="72" t="s">
        <v>173</v>
      </c>
      <c r="D199" s="72" t="s">
        <v>337</v>
      </c>
      <c r="E199" s="176">
        <v>2324700</v>
      </c>
      <c r="F199" s="207"/>
      <c r="G199" s="231"/>
      <c r="H199" s="156"/>
      <c r="I199" s="156"/>
      <c r="J199" s="156"/>
      <c r="K199" s="156"/>
      <c r="L199" s="156"/>
      <c r="M199" s="156"/>
      <c r="N199" s="156"/>
      <c r="O199" s="156"/>
      <c r="P199" s="156"/>
      <c r="Q199" s="156"/>
      <c r="R199" s="156"/>
      <c r="S199" s="156"/>
      <c r="T199" s="156"/>
      <c r="U199" s="156"/>
      <c r="V199" s="156"/>
      <c r="W199" s="156"/>
      <c r="X199" s="156"/>
      <c r="Y199" s="156"/>
      <c r="Z199" s="156"/>
      <c r="AA199" s="156"/>
      <c r="AB199" s="156"/>
      <c r="AC199" s="156"/>
      <c r="AD199" s="156"/>
      <c r="AE199" s="156"/>
      <c r="AF199" s="156"/>
      <c r="AG199" s="156"/>
      <c r="AH199" s="156"/>
      <c r="AI199" s="156"/>
      <c r="AJ199" s="156"/>
      <c r="AK199" s="156"/>
      <c r="AL199" s="156"/>
      <c r="AM199" s="156"/>
      <c r="AN199" s="156"/>
      <c r="AO199" s="156"/>
      <c r="AP199" s="156"/>
      <c r="AQ199" s="156"/>
      <c r="AR199" s="156"/>
      <c r="AS199" s="156"/>
      <c r="AT199" s="156"/>
      <c r="AU199" s="156"/>
      <c r="AV199" s="156"/>
      <c r="AW199" s="156"/>
      <c r="AX199" s="156"/>
      <c r="AY199" s="156"/>
      <c r="AZ199" s="156"/>
      <c r="BA199" s="156"/>
    </row>
    <row r="200" spans="1:53" s="256" customFormat="1" ht="47.25">
      <c r="A200" s="71" t="s">
        <v>458</v>
      </c>
      <c r="B200" s="137">
        <v>706</v>
      </c>
      <c r="C200" s="72" t="s">
        <v>459</v>
      </c>
      <c r="D200" s="72"/>
      <c r="E200" s="176">
        <f>E201</f>
        <v>377700</v>
      </c>
      <c r="F200" s="207"/>
      <c r="G200" s="231"/>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156"/>
      <c r="AS200" s="156"/>
      <c r="AT200" s="156"/>
      <c r="AU200" s="156"/>
      <c r="AV200" s="156"/>
      <c r="AW200" s="156"/>
      <c r="AX200" s="156"/>
      <c r="AY200" s="156"/>
      <c r="AZ200" s="156"/>
      <c r="BA200" s="156"/>
    </row>
    <row r="201" spans="1:53" s="256" customFormat="1" ht="31.5">
      <c r="A201" s="71" t="s">
        <v>352</v>
      </c>
      <c r="B201" s="137">
        <v>706</v>
      </c>
      <c r="C201" s="72" t="s">
        <v>459</v>
      </c>
      <c r="D201" s="72" t="s">
        <v>328</v>
      </c>
      <c r="E201" s="176">
        <v>377700</v>
      </c>
      <c r="F201" s="207"/>
      <c r="G201" s="231"/>
      <c r="H201" s="156"/>
      <c r="I201" s="156"/>
      <c r="J201" s="156"/>
      <c r="K201" s="156"/>
      <c r="L201" s="156"/>
      <c r="M201" s="156"/>
      <c r="N201" s="156"/>
      <c r="O201" s="156"/>
      <c r="P201" s="156"/>
      <c r="Q201" s="156"/>
      <c r="R201" s="156"/>
      <c r="S201" s="156"/>
      <c r="T201" s="156"/>
      <c r="U201" s="156"/>
      <c r="V201" s="156"/>
      <c r="W201" s="156"/>
      <c r="X201" s="156"/>
      <c r="Y201" s="156"/>
      <c r="Z201" s="156"/>
      <c r="AA201" s="156"/>
      <c r="AB201" s="156"/>
      <c r="AC201" s="156"/>
      <c r="AD201" s="156"/>
      <c r="AE201" s="156"/>
      <c r="AF201" s="156"/>
      <c r="AG201" s="156"/>
      <c r="AH201" s="156"/>
      <c r="AI201" s="156"/>
      <c r="AJ201" s="156"/>
      <c r="AK201" s="156"/>
      <c r="AL201" s="156"/>
      <c r="AM201" s="156"/>
      <c r="AN201" s="156"/>
      <c r="AO201" s="156"/>
      <c r="AP201" s="156"/>
      <c r="AQ201" s="156"/>
      <c r="AR201" s="156"/>
      <c r="AS201" s="156"/>
      <c r="AT201" s="156"/>
      <c r="AU201" s="156"/>
      <c r="AV201" s="156"/>
      <c r="AW201" s="156"/>
      <c r="AX201" s="156"/>
      <c r="AY201" s="156"/>
      <c r="AZ201" s="156"/>
      <c r="BA201" s="156"/>
    </row>
    <row r="202" spans="1:53" s="256" customFormat="1" ht="31.5">
      <c r="A202" s="71" t="s">
        <v>490</v>
      </c>
      <c r="B202" s="137">
        <v>706</v>
      </c>
      <c r="C202" s="72" t="s">
        <v>460</v>
      </c>
      <c r="D202" s="72"/>
      <c r="E202" s="176">
        <v>0</v>
      </c>
      <c r="F202" s="207"/>
      <c r="G202" s="231"/>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156"/>
      <c r="AS202" s="156"/>
      <c r="AT202" s="156"/>
      <c r="AU202" s="156"/>
      <c r="AV202" s="156"/>
      <c r="AW202" s="156"/>
      <c r="AX202" s="156"/>
      <c r="AY202" s="156"/>
      <c r="AZ202" s="156"/>
      <c r="BA202" s="156"/>
    </row>
    <row r="203" spans="1:53" s="256" customFormat="1" ht="46.5" customHeight="1">
      <c r="A203" s="71" t="s">
        <v>965</v>
      </c>
      <c r="B203" s="137">
        <v>706</v>
      </c>
      <c r="C203" s="72" t="s">
        <v>399</v>
      </c>
      <c r="D203" s="72"/>
      <c r="E203" s="176">
        <f>E204</f>
        <v>2700000</v>
      </c>
      <c r="F203" s="207"/>
      <c r="G203" s="231"/>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156"/>
      <c r="AL203" s="156"/>
      <c r="AM203" s="156"/>
      <c r="AN203" s="156"/>
      <c r="AO203" s="156"/>
      <c r="AP203" s="156"/>
      <c r="AQ203" s="156"/>
      <c r="AR203" s="156"/>
      <c r="AS203" s="156"/>
      <c r="AT203" s="156"/>
      <c r="AU203" s="156"/>
      <c r="AV203" s="156"/>
      <c r="AW203" s="156"/>
      <c r="AX203" s="156"/>
      <c r="AY203" s="156"/>
      <c r="AZ203" s="156"/>
      <c r="BA203" s="156"/>
    </row>
    <row r="204" spans="1:53" s="256" customFormat="1" ht="15.75">
      <c r="A204" s="71" t="s">
        <v>80</v>
      </c>
      <c r="B204" s="137">
        <v>706</v>
      </c>
      <c r="C204" s="72" t="s">
        <v>962</v>
      </c>
      <c r="D204" s="72"/>
      <c r="E204" s="176">
        <f>E205</f>
        <v>2700000</v>
      </c>
      <c r="F204" s="207"/>
      <c r="G204" s="231"/>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6"/>
      <c r="AX204" s="156"/>
      <c r="AY204" s="156"/>
      <c r="AZ204" s="156"/>
      <c r="BA204" s="156"/>
    </row>
    <row r="205" spans="1:53" s="256" customFormat="1" ht="15.75">
      <c r="A205" s="71" t="s">
        <v>339</v>
      </c>
      <c r="B205" s="137">
        <v>706</v>
      </c>
      <c r="C205" s="72" t="s">
        <v>962</v>
      </c>
      <c r="D205" s="72" t="s">
        <v>338</v>
      </c>
      <c r="E205" s="176">
        <v>2700000</v>
      </c>
      <c r="F205" s="207"/>
      <c r="G205" s="231"/>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c r="AQ205" s="156"/>
      <c r="AR205" s="156"/>
      <c r="AS205" s="156"/>
      <c r="AT205" s="156"/>
      <c r="AU205" s="156"/>
      <c r="AV205" s="156"/>
      <c r="AW205" s="156"/>
      <c r="AX205" s="156"/>
      <c r="AY205" s="156"/>
      <c r="AZ205" s="156"/>
      <c r="BA205" s="156"/>
    </row>
    <row r="206" spans="1:53" s="256" customFormat="1" ht="47.25">
      <c r="A206" s="71" t="s">
        <v>740</v>
      </c>
      <c r="B206" s="137">
        <v>706</v>
      </c>
      <c r="C206" s="72" t="s">
        <v>467</v>
      </c>
      <c r="D206" s="72"/>
      <c r="E206" s="176">
        <f>E208+E209</f>
        <v>4777000</v>
      </c>
      <c r="F206" s="207"/>
      <c r="G206" s="231"/>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156"/>
      <c r="AS206" s="156"/>
      <c r="AT206" s="156"/>
      <c r="AU206" s="156"/>
      <c r="AV206" s="156"/>
      <c r="AW206" s="156"/>
      <c r="AX206" s="156"/>
      <c r="AY206" s="156"/>
      <c r="AZ206" s="156"/>
      <c r="BA206" s="156"/>
    </row>
    <row r="207" spans="1:53" s="256" customFormat="1" ht="15.75">
      <c r="A207" s="71" t="s">
        <v>332</v>
      </c>
      <c r="B207" s="137">
        <v>706</v>
      </c>
      <c r="C207" s="72" t="s">
        <v>963</v>
      </c>
      <c r="D207" s="72"/>
      <c r="E207" s="176">
        <f>E208</f>
        <v>3670000</v>
      </c>
      <c r="F207" s="207"/>
      <c r="G207" s="231"/>
      <c r="H207" s="156"/>
      <c r="I207" s="156"/>
      <c r="J207" s="156"/>
      <c r="K207" s="156"/>
      <c r="L207" s="156"/>
      <c r="M207" s="156"/>
      <c r="N207" s="156"/>
      <c r="O207" s="156"/>
      <c r="P207" s="156"/>
      <c r="Q207" s="156"/>
      <c r="R207" s="156"/>
      <c r="S207" s="156"/>
      <c r="T207" s="156"/>
      <c r="U207" s="156"/>
      <c r="V207" s="156"/>
      <c r="W207" s="156"/>
      <c r="X207" s="156"/>
      <c r="Y207" s="156"/>
      <c r="Z207" s="156"/>
      <c r="AA207" s="156"/>
      <c r="AB207" s="156"/>
      <c r="AC207" s="156"/>
      <c r="AD207" s="156"/>
      <c r="AE207" s="156"/>
      <c r="AF207" s="156"/>
      <c r="AG207" s="156"/>
      <c r="AH207" s="156"/>
      <c r="AI207" s="156"/>
      <c r="AJ207" s="156"/>
      <c r="AK207" s="156"/>
      <c r="AL207" s="156"/>
      <c r="AM207" s="156"/>
      <c r="AN207" s="156"/>
      <c r="AO207" s="156"/>
      <c r="AP207" s="156"/>
      <c r="AQ207" s="156"/>
      <c r="AR207" s="156"/>
      <c r="AS207" s="156"/>
      <c r="AT207" s="156"/>
      <c r="AU207" s="156"/>
      <c r="AV207" s="156"/>
      <c r="AW207" s="156"/>
      <c r="AX207" s="156"/>
      <c r="AY207" s="156"/>
      <c r="AZ207" s="156"/>
      <c r="BA207" s="156"/>
    </row>
    <row r="208" spans="1:53" s="256" customFormat="1" ht="31.5">
      <c r="A208" s="71" t="s">
        <v>352</v>
      </c>
      <c r="B208" s="137">
        <v>706</v>
      </c>
      <c r="C208" s="72" t="s">
        <v>963</v>
      </c>
      <c r="D208" s="72" t="s">
        <v>328</v>
      </c>
      <c r="E208" s="176">
        <v>3670000</v>
      </c>
      <c r="F208" s="207"/>
      <c r="G208" s="231"/>
      <c r="H208" s="156"/>
      <c r="I208" s="156"/>
      <c r="J208" s="156"/>
      <c r="K208" s="156"/>
      <c r="L208" s="156"/>
      <c r="M208" s="156"/>
      <c r="N208" s="156"/>
      <c r="O208" s="156"/>
      <c r="P208" s="156"/>
      <c r="Q208" s="156"/>
      <c r="R208" s="156"/>
      <c r="S208" s="156"/>
      <c r="T208" s="156"/>
      <c r="U208" s="156"/>
      <c r="V208" s="156"/>
      <c r="W208" s="156"/>
      <c r="X208" s="156"/>
      <c r="Y208" s="156"/>
      <c r="Z208" s="156"/>
      <c r="AA208" s="156"/>
      <c r="AB208" s="156"/>
      <c r="AC208" s="156"/>
      <c r="AD208" s="156"/>
      <c r="AE208" s="156"/>
      <c r="AF208" s="156"/>
      <c r="AG208" s="156"/>
      <c r="AH208" s="156"/>
      <c r="AI208" s="156"/>
      <c r="AJ208" s="156"/>
      <c r="AK208" s="156"/>
      <c r="AL208" s="156"/>
      <c r="AM208" s="156"/>
      <c r="AN208" s="156"/>
      <c r="AO208" s="156"/>
      <c r="AP208" s="156"/>
      <c r="AQ208" s="156"/>
      <c r="AR208" s="156"/>
      <c r="AS208" s="156"/>
      <c r="AT208" s="156"/>
      <c r="AU208" s="156"/>
      <c r="AV208" s="156"/>
      <c r="AW208" s="156"/>
      <c r="AX208" s="156"/>
      <c r="AY208" s="156"/>
      <c r="AZ208" s="156"/>
      <c r="BA208" s="156"/>
    </row>
    <row r="209" spans="1:53" s="256" customFormat="1" ht="21" customHeight="1">
      <c r="A209" s="71" t="s">
        <v>333</v>
      </c>
      <c r="B209" s="137">
        <v>706</v>
      </c>
      <c r="C209" s="72" t="s">
        <v>964</v>
      </c>
      <c r="D209" s="72"/>
      <c r="E209" s="176">
        <f>E210</f>
        <v>1107000</v>
      </c>
      <c r="F209" s="207"/>
      <c r="G209" s="231"/>
      <c r="H209" s="156"/>
      <c r="I209" s="156"/>
      <c r="J209" s="156"/>
      <c r="K209" s="156"/>
      <c r="L209" s="156"/>
      <c r="M209" s="156"/>
      <c r="N209" s="156"/>
      <c r="O209" s="156"/>
      <c r="P209" s="156"/>
      <c r="Q209" s="156"/>
      <c r="R209" s="156"/>
      <c r="S209" s="156"/>
      <c r="T209" s="156"/>
      <c r="U209" s="156"/>
      <c r="V209" s="156"/>
      <c r="W209" s="156"/>
      <c r="X209" s="156"/>
      <c r="Y209" s="156"/>
      <c r="Z209" s="156"/>
      <c r="AA209" s="156"/>
      <c r="AB209" s="156"/>
      <c r="AC209" s="156"/>
      <c r="AD209" s="156"/>
      <c r="AE209" s="156"/>
      <c r="AF209" s="156"/>
      <c r="AG209" s="156"/>
      <c r="AH209" s="156"/>
      <c r="AI209" s="156"/>
      <c r="AJ209" s="156"/>
      <c r="AK209" s="156"/>
      <c r="AL209" s="156"/>
      <c r="AM209" s="156"/>
      <c r="AN209" s="156"/>
      <c r="AO209" s="156"/>
      <c r="AP209" s="156"/>
      <c r="AQ209" s="156"/>
      <c r="AR209" s="156"/>
      <c r="AS209" s="156"/>
      <c r="AT209" s="156"/>
      <c r="AU209" s="156"/>
      <c r="AV209" s="156"/>
      <c r="AW209" s="156"/>
      <c r="AX209" s="156"/>
      <c r="AY209" s="156"/>
      <c r="AZ209" s="156"/>
      <c r="BA209" s="156"/>
    </row>
    <row r="210" spans="1:53" s="256" customFormat="1" ht="31.5">
      <c r="A210" s="71" t="s">
        <v>352</v>
      </c>
      <c r="B210" s="137">
        <v>706</v>
      </c>
      <c r="C210" s="72" t="s">
        <v>964</v>
      </c>
      <c r="D210" s="72" t="s">
        <v>328</v>
      </c>
      <c r="E210" s="176">
        <v>1107000</v>
      </c>
      <c r="F210" s="207"/>
      <c r="G210" s="231"/>
      <c r="H210" s="156"/>
      <c r="I210" s="156"/>
      <c r="J210" s="156"/>
      <c r="K210" s="156"/>
      <c r="L210" s="156"/>
      <c r="M210" s="156"/>
      <c r="N210" s="156"/>
      <c r="O210" s="156"/>
      <c r="P210" s="156"/>
      <c r="Q210" s="156"/>
      <c r="R210" s="156"/>
      <c r="S210" s="156"/>
      <c r="T210" s="156"/>
      <c r="U210" s="156"/>
      <c r="V210" s="156"/>
      <c r="W210" s="156"/>
      <c r="X210" s="156"/>
      <c r="Y210" s="156"/>
      <c r="Z210" s="156"/>
      <c r="AA210" s="156"/>
      <c r="AB210" s="156"/>
      <c r="AC210" s="156"/>
      <c r="AD210" s="156"/>
      <c r="AE210" s="156"/>
      <c r="AF210" s="156"/>
      <c r="AG210" s="156"/>
      <c r="AH210" s="156"/>
      <c r="AI210" s="156"/>
      <c r="AJ210" s="156"/>
      <c r="AK210" s="156"/>
      <c r="AL210" s="156"/>
      <c r="AM210" s="156"/>
      <c r="AN210" s="156"/>
      <c r="AO210" s="156"/>
      <c r="AP210" s="156"/>
      <c r="AQ210" s="156"/>
      <c r="AR210" s="156"/>
      <c r="AS210" s="156"/>
      <c r="AT210" s="156"/>
      <c r="AU210" s="156"/>
      <c r="AV210" s="156"/>
      <c r="AW210" s="156"/>
      <c r="AX210" s="156"/>
      <c r="AY210" s="156"/>
      <c r="AZ210" s="156"/>
      <c r="BA210" s="156"/>
    </row>
    <row r="211" spans="1:53" s="256" customFormat="1" ht="31.5">
      <c r="A211" s="71" t="s">
        <v>199</v>
      </c>
      <c r="B211" s="137">
        <v>706</v>
      </c>
      <c r="C211" s="72" t="s">
        <v>505</v>
      </c>
      <c r="D211" s="72"/>
      <c r="E211" s="176">
        <f>E214+E216+E212+E219</f>
        <v>9804793</v>
      </c>
      <c r="F211" s="207"/>
      <c r="G211" s="231"/>
      <c r="H211" s="156"/>
      <c r="I211" s="156"/>
      <c r="J211" s="156"/>
      <c r="K211" s="156"/>
      <c r="L211" s="156"/>
      <c r="M211" s="156"/>
      <c r="N211" s="156"/>
      <c r="O211" s="156"/>
      <c r="P211" s="156"/>
      <c r="Q211" s="156"/>
      <c r="R211" s="156"/>
      <c r="S211" s="156"/>
      <c r="T211" s="156"/>
      <c r="U211" s="156"/>
      <c r="V211" s="156"/>
      <c r="W211" s="156"/>
      <c r="X211" s="156"/>
      <c r="Y211" s="156"/>
      <c r="Z211" s="156"/>
      <c r="AA211" s="156"/>
      <c r="AB211" s="156"/>
      <c r="AC211" s="156"/>
      <c r="AD211" s="156"/>
      <c r="AE211" s="156"/>
      <c r="AF211" s="156"/>
      <c r="AG211" s="156"/>
      <c r="AH211" s="156"/>
      <c r="AI211" s="156"/>
      <c r="AJ211" s="156"/>
      <c r="AK211" s="156"/>
      <c r="AL211" s="156"/>
      <c r="AM211" s="156"/>
      <c r="AN211" s="156"/>
      <c r="AO211" s="156"/>
      <c r="AP211" s="156"/>
      <c r="AQ211" s="156"/>
      <c r="AR211" s="156"/>
      <c r="AS211" s="156"/>
      <c r="AT211" s="156"/>
      <c r="AU211" s="156"/>
      <c r="AV211" s="156"/>
      <c r="AW211" s="156"/>
      <c r="AX211" s="156"/>
      <c r="AY211" s="156"/>
      <c r="AZ211" s="156"/>
      <c r="BA211" s="156"/>
    </row>
    <row r="212" spans="1:53" s="256" customFormat="1" ht="31.5">
      <c r="A212" s="71" t="s">
        <v>317</v>
      </c>
      <c r="B212" s="137">
        <v>706</v>
      </c>
      <c r="C212" s="72" t="s">
        <v>961</v>
      </c>
      <c r="D212" s="72"/>
      <c r="E212" s="176">
        <f>E213</f>
        <v>1350000</v>
      </c>
      <c r="F212" s="207"/>
      <c r="G212" s="231"/>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156"/>
      <c r="AL212" s="156"/>
      <c r="AM212" s="156"/>
      <c r="AN212" s="156"/>
      <c r="AO212" s="156"/>
      <c r="AP212" s="156"/>
      <c r="AQ212" s="156"/>
      <c r="AR212" s="156"/>
      <c r="AS212" s="156"/>
      <c r="AT212" s="156"/>
      <c r="AU212" s="156"/>
      <c r="AV212" s="156"/>
      <c r="AW212" s="156"/>
      <c r="AX212" s="156"/>
      <c r="AY212" s="156"/>
      <c r="AZ212" s="156"/>
      <c r="BA212" s="156"/>
    </row>
    <row r="213" spans="1:53" s="256" customFormat="1" ht="31.5">
      <c r="A213" s="71" t="s">
        <v>352</v>
      </c>
      <c r="B213" s="137">
        <v>706</v>
      </c>
      <c r="C213" s="72" t="s">
        <v>961</v>
      </c>
      <c r="D213" s="72" t="s">
        <v>328</v>
      </c>
      <c r="E213" s="176">
        <v>1350000</v>
      </c>
      <c r="F213" s="207"/>
      <c r="G213" s="231"/>
      <c r="H213" s="156"/>
      <c r="I213" s="156"/>
      <c r="J213" s="156"/>
      <c r="K213" s="156"/>
      <c r="L213" s="156"/>
      <c r="M213" s="156"/>
      <c r="N213" s="156"/>
      <c r="O213" s="156"/>
      <c r="P213" s="156"/>
      <c r="Q213" s="156"/>
      <c r="R213" s="156"/>
      <c r="S213" s="156"/>
      <c r="T213" s="156"/>
      <c r="U213" s="156"/>
      <c r="V213" s="156"/>
      <c r="W213" s="156"/>
      <c r="X213" s="156"/>
      <c r="Y213" s="156"/>
      <c r="Z213" s="156"/>
      <c r="AA213" s="156"/>
      <c r="AB213" s="156"/>
      <c r="AC213" s="156"/>
      <c r="AD213" s="156"/>
      <c r="AE213" s="156"/>
      <c r="AF213" s="156"/>
      <c r="AG213" s="156"/>
      <c r="AH213" s="156"/>
      <c r="AI213" s="156"/>
      <c r="AJ213" s="156"/>
      <c r="AK213" s="156"/>
      <c r="AL213" s="156"/>
      <c r="AM213" s="156"/>
      <c r="AN213" s="156"/>
      <c r="AO213" s="156"/>
      <c r="AP213" s="156"/>
      <c r="AQ213" s="156"/>
      <c r="AR213" s="156"/>
      <c r="AS213" s="156"/>
      <c r="AT213" s="156"/>
      <c r="AU213" s="156"/>
      <c r="AV213" s="156"/>
      <c r="AW213" s="156"/>
      <c r="AX213" s="156"/>
      <c r="AY213" s="156"/>
      <c r="AZ213" s="156"/>
      <c r="BA213" s="156"/>
    </row>
    <row r="214" spans="1:53" s="256" customFormat="1" ht="31.5">
      <c r="A214" s="71" t="s">
        <v>68</v>
      </c>
      <c r="B214" s="137">
        <v>706</v>
      </c>
      <c r="C214" s="72" t="s">
        <v>959</v>
      </c>
      <c r="D214" s="72"/>
      <c r="E214" s="176">
        <f>E215</f>
        <v>500000</v>
      </c>
      <c r="F214" s="207"/>
      <c r="G214" s="231"/>
      <c r="H214" s="156"/>
      <c r="I214" s="156"/>
      <c r="J214" s="156"/>
      <c r="K214" s="156"/>
      <c r="L214" s="156"/>
      <c r="M214" s="156"/>
      <c r="N214" s="156"/>
      <c r="O214" s="156"/>
      <c r="P214" s="156"/>
      <c r="Q214" s="156"/>
      <c r="R214" s="156"/>
      <c r="S214" s="156"/>
      <c r="T214" s="156"/>
      <c r="U214" s="156"/>
      <c r="V214" s="156"/>
      <c r="W214" s="156"/>
      <c r="X214" s="156"/>
      <c r="Y214" s="156"/>
      <c r="Z214" s="156"/>
      <c r="AA214" s="156"/>
      <c r="AB214" s="156"/>
      <c r="AC214" s="156"/>
      <c r="AD214" s="156"/>
      <c r="AE214" s="156"/>
      <c r="AF214" s="156"/>
      <c r="AG214" s="156"/>
      <c r="AH214" s="156"/>
      <c r="AI214" s="156"/>
      <c r="AJ214" s="156"/>
      <c r="AK214" s="156"/>
      <c r="AL214" s="156"/>
      <c r="AM214" s="156"/>
      <c r="AN214" s="156"/>
      <c r="AO214" s="156"/>
      <c r="AP214" s="156"/>
      <c r="AQ214" s="156"/>
      <c r="AR214" s="156"/>
      <c r="AS214" s="156"/>
      <c r="AT214" s="156"/>
      <c r="AU214" s="156"/>
      <c r="AV214" s="156"/>
      <c r="AW214" s="156"/>
      <c r="AX214" s="156"/>
      <c r="AY214" s="156"/>
      <c r="AZ214" s="156"/>
      <c r="BA214" s="156"/>
    </row>
    <row r="215" spans="1:53" s="256" customFormat="1" ht="31.5">
      <c r="A215" s="71" t="s">
        <v>352</v>
      </c>
      <c r="B215" s="137">
        <v>706</v>
      </c>
      <c r="C215" s="72" t="s">
        <v>959</v>
      </c>
      <c r="D215" s="72" t="s">
        <v>328</v>
      </c>
      <c r="E215" s="176">
        <v>500000</v>
      </c>
      <c r="F215" s="207"/>
      <c r="G215" s="231"/>
      <c r="H215" s="156"/>
      <c r="I215" s="156"/>
      <c r="J215" s="156"/>
      <c r="K215" s="156"/>
      <c r="L215" s="156"/>
      <c r="M215" s="156"/>
      <c r="N215" s="156"/>
      <c r="O215" s="156"/>
      <c r="P215" s="156"/>
      <c r="Q215" s="156"/>
      <c r="R215" s="156"/>
      <c r="S215" s="156"/>
      <c r="T215" s="156"/>
      <c r="U215" s="156"/>
      <c r="V215" s="156"/>
      <c r="W215" s="156"/>
      <c r="X215" s="156"/>
      <c r="Y215" s="156"/>
      <c r="Z215" s="156"/>
      <c r="AA215" s="156"/>
      <c r="AB215" s="156"/>
      <c r="AC215" s="156"/>
      <c r="AD215" s="156"/>
      <c r="AE215" s="156"/>
      <c r="AF215" s="156"/>
      <c r="AG215" s="156"/>
      <c r="AH215" s="156"/>
      <c r="AI215" s="156"/>
      <c r="AJ215" s="156"/>
      <c r="AK215" s="156"/>
      <c r="AL215" s="156"/>
      <c r="AM215" s="156"/>
      <c r="AN215" s="156"/>
      <c r="AO215" s="156"/>
      <c r="AP215" s="156"/>
      <c r="AQ215" s="156"/>
      <c r="AR215" s="156"/>
      <c r="AS215" s="156"/>
      <c r="AT215" s="156"/>
      <c r="AU215" s="156"/>
      <c r="AV215" s="156"/>
      <c r="AW215" s="156"/>
      <c r="AX215" s="156"/>
      <c r="AY215" s="156"/>
      <c r="AZ215" s="156"/>
      <c r="BA215" s="156"/>
    </row>
    <row r="216" spans="1:53" s="256" customFormat="1" ht="15.75">
      <c r="A216" s="71" t="s">
        <v>208</v>
      </c>
      <c r="B216" s="137">
        <v>706</v>
      </c>
      <c r="C216" s="72" t="s">
        <v>960</v>
      </c>
      <c r="D216" s="72"/>
      <c r="E216" s="176">
        <f>E217+E218</f>
        <v>7800000</v>
      </c>
      <c r="F216" s="207"/>
      <c r="G216" s="231"/>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row>
    <row r="217" spans="1:53" s="256" customFormat="1" ht="31.5">
      <c r="A217" s="71" t="s">
        <v>352</v>
      </c>
      <c r="B217" s="137">
        <v>706</v>
      </c>
      <c r="C217" s="72" t="s">
        <v>960</v>
      </c>
      <c r="D217" s="72" t="s">
        <v>328</v>
      </c>
      <c r="E217" s="246">
        <v>7644250</v>
      </c>
      <c r="F217" s="207"/>
      <c r="G217" s="231"/>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6"/>
      <c r="AK217" s="156"/>
      <c r="AL217" s="156"/>
      <c r="AM217" s="156"/>
      <c r="AN217" s="156"/>
      <c r="AO217" s="156"/>
      <c r="AP217" s="156"/>
      <c r="AQ217" s="156"/>
      <c r="AR217" s="156"/>
      <c r="AS217" s="156"/>
      <c r="AT217" s="156"/>
      <c r="AU217" s="156"/>
      <c r="AV217" s="156"/>
      <c r="AW217" s="156"/>
      <c r="AX217" s="156"/>
      <c r="AY217" s="156"/>
      <c r="AZ217" s="156"/>
      <c r="BA217" s="156"/>
    </row>
    <row r="218" spans="1:53" s="256" customFormat="1" ht="15.75">
      <c r="A218" s="71" t="s">
        <v>329</v>
      </c>
      <c r="B218" s="137">
        <v>706</v>
      </c>
      <c r="C218" s="72" t="s">
        <v>960</v>
      </c>
      <c r="D218" s="72" t="s">
        <v>330</v>
      </c>
      <c r="E218" s="246">
        <v>155750</v>
      </c>
      <c r="F218" s="207"/>
      <c r="G218" s="231"/>
      <c r="H218" s="156"/>
      <c r="I218" s="156"/>
      <c r="J218" s="156"/>
      <c r="K218" s="156"/>
      <c r="L218" s="156"/>
      <c r="M218" s="156"/>
      <c r="N218" s="156"/>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6"/>
      <c r="AZ218" s="156"/>
      <c r="BA218" s="156"/>
    </row>
    <row r="219" spans="1:53" s="256" customFormat="1" ht="15.75">
      <c r="A219" s="71" t="s">
        <v>1102</v>
      </c>
      <c r="B219" s="137">
        <v>706</v>
      </c>
      <c r="C219" s="72" t="s">
        <v>1103</v>
      </c>
      <c r="D219" s="72"/>
      <c r="E219" s="176">
        <f>E220</f>
        <v>154793</v>
      </c>
      <c r="F219" s="207"/>
      <c r="G219" s="231"/>
      <c r="H219" s="156"/>
      <c r="I219" s="156"/>
      <c r="J219" s="156"/>
      <c r="K219" s="156"/>
      <c r="L219" s="156"/>
      <c r="M219" s="156"/>
      <c r="N219" s="156"/>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6"/>
      <c r="AZ219" s="156"/>
      <c r="BA219" s="156"/>
    </row>
    <row r="220" spans="1:53" s="256" customFormat="1" ht="15.75">
      <c r="A220" s="71" t="s">
        <v>255</v>
      </c>
      <c r="B220" s="137">
        <v>706</v>
      </c>
      <c r="C220" s="72" t="s">
        <v>1103</v>
      </c>
      <c r="D220" s="72" t="s">
        <v>337</v>
      </c>
      <c r="E220" s="176">
        <v>154793</v>
      </c>
      <c r="F220" s="207"/>
      <c r="G220" s="231"/>
      <c r="H220" s="156"/>
      <c r="I220" s="156"/>
      <c r="J220" s="156"/>
      <c r="K220" s="156"/>
      <c r="L220" s="156"/>
      <c r="M220" s="156"/>
      <c r="N220" s="156"/>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6"/>
      <c r="AZ220" s="156"/>
      <c r="BA220" s="156"/>
    </row>
    <row r="221" spans="1:53" s="256" customFormat="1" ht="51.75" customHeight="1">
      <c r="A221" s="159" t="s">
        <v>741</v>
      </c>
      <c r="B221" s="248">
        <v>706</v>
      </c>
      <c r="C221" s="215" t="s">
        <v>174</v>
      </c>
      <c r="D221" s="215"/>
      <c r="E221" s="181">
        <f>E229+E234+E252+E263+E225+E249+E222</f>
        <v>158817682.79</v>
      </c>
      <c r="F221" s="207"/>
      <c r="G221" s="231"/>
      <c r="H221" s="156"/>
      <c r="I221" s="156"/>
      <c r="J221" s="156"/>
      <c r="K221" s="156"/>
      <c r="L221" s="156"/>
      <c r="M221" s="156"/>
      <c r="N221" s="156"/>
      <c r="O221" s="156"/>
      <c r="P221" s="156"/>
      <c r="Q221" s="156"/>
      <c r="R221" s="156"/>
      <c r="S221" s="156"/>
      <c r="T221" s="156"/>
      <c r="U221" s="156"/>
      <c r="V221" s="156"/>
      <c r="W221" s="156"/>
      <c r="X221" s="156"/>
      <c r="Y221" s="156"/>
      <c r="Z221" s="156"/>
      <c r="AA221" s="156"/>
      <c r="AB221" s="156"/>
      <c r="AC221" s="156"/>
      <c r="AD221" s="156"/>
      <c r="AE221" s="156"/>
      <c r="AF221" s="156"/>
      <c r="AG221" s="156"/>
      <c r="AH221" s="156"/>
      <c r="AI221" s="156"/>
      <c r="AJ221" s="156"/>
      <c r="AK221" s="156"/>
      <c r="AL221" s="156"/>
      <c r="AM221" s="156"/>
      <c r="AN221" s="156"/>
      <c r="AO221" s="156"/>
      <c r="AP221" s="156"/>
      <c r="AQ221" s="156"/>
      <c r="AR221" s="156"/>
      <c r="AS221" s="156"/>
      <c r="AT221" s="156"/>
      <c r="AU221" s="156"/>
      <c r="AV221" s="156"/>
      <c r="AW221" s="156"/>
      <c r="AX221" s="156"/>
      <c r="AY221" s="156"/>
      <c r="AZ221" s="156"/>
      <c r="BA221" s="156"/>
    </row>
    <row r="222" spans="1:53" s="256" customFormat="1" ht="18.75" customHeight="1">
      <c r="A222" s="71" t="s">
        <v>1076</v>
      </c>
      <c r="B222" s="137">
        <v>706</v>
      </c>
      <c r="C222" s="72" t="s">
        <v>1077</v>
      </c>
      <c r="D222" s="72"/>
      <c r="E222" s="176">
        <f>E223</f>
        <v>123640</v>
      </c>
      <c r="F222" s="207"/>
      <c r="G222" s="231"/>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6"/>
      <c r="AZ222" s="156"/>
      <c r="BA222" s="156"/>
    </row>
    <row r="223" spans="1:53" s="256" customFormat="1" ht="63" customHeight="1">
      <c r="A223" s="71" t="s">
        <v>1078</v>
      </c>
      <c r="B223" s="137">
        <v>706</v>
      </c>
      <c r="C223" s="72" t="s">
        <v>1079</v>
      </c>
      <c r="D223" s="72"/>
      <c r="E223" s="176">
        <f>E224</f>
        <v>123640</v>
      </c>
      <c r="F223" s="207"/>
      <c r="G223" s="231"/>
      <c r="H223" s="156"/>
      <c r="I223" s="156"/>
      <c r="J223" s="156"/>
      <c r="K223" s="156"/>
      <c r="L223" s="156"/>
      <c r="M223" s="156"/>
      <c r="N223" s="156"/>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6"/>
      <c r="AZ223" s="156"/>
      <c r="BA223" s="156"/>
    </row>
    <row r="224" spans="1:53" s="256" customFormat="1" ht="18.75" customHeight="1">
      <c r="A224" s="71" t="s">
        <v>255</v>
      </c>
      <c r="B224" s="137">
        <v>706</v>
      </c>
      <c r="C224" s="72" t="s">
        <v>1079</v>
      </c>
      <c r="D224" s="72" t="s">
        <v>337</v>
      </c>
      <c r="E224" s="176">
        <v>123640</v>
      </c>
      <c r="F224" s="207"/>
      <c r="G224" s="231"/>
      <c r="H224" s="156"/>
      <c r="I224" s="156"/>
      <c r="J224" s="156"/>
      <c r="K224" s="156"/>
      <c r="L224" s="156"/>
      <c r="M224" s="156"/>
      <c r="N224" s="156"/>
      <c r="O224" s="156"/>
      <c r="P224" s="156"/>
      <c r="Q224" s="156"/>
      <c r="R224" s="156"/>
      <c r="S224" s="156"/>
      <c r="T224" s="156"/>
      <c r="U224" s="156"/>
      <c r="V224" s="156"/>
      <c r="W224" s="156"/>
      <c r="X224" s="156"/>
      <c r="Y224" s="156"/>
      <c r="Z224" s="156"/>
      <c r="AA224" s="156"/>
      <c r="AB224" s="156"/>
      <c r="AC224" s="156"/>
      <c r="AD224" s="156"/>
      <c r="AE224" s="156"/>
      <c r="AF224" s="156"/>
      <c r="AG224" s="156"/>
      <c r="AH224" s="156"/>
      <c r="AI224" s="156"/>
      <c r="AJ224" s="156"/>
      <c r="AK224" s="156"/>
      <c r="AL224" s="156"/>
      <c r="AM224" s="156"/>
      <c r="AN224" s="156"/>
      <c r="AO224" s="156"/>
      <c r="AP224" s="156"/>
      <c r="AQ224" s="156"/>
      <c r="AR224" s="156"/>
      <c r="AS224" s="156"/>
      <c r="AT224" s="156"/>
      <c r="AU224" s="156"/>
      <c r="AV224" s="156"/>
      <c r="AW224" s="156"/>
      <c r="AX224" s="156"/>
      <c r="AY224" s="156"/>
      <c r="AZ224" s="156"/>
      <c r="BA224" s="156"/>
    </row>
    <row r="225" spans="1:53" s="256" customFormat="1" ht="31.5">
      <c r="A225" s="71" t="s">
        <v>967</v>
      </c>
      <c r="B225" s="137">
        <v>706</v>
      </c>
      <c r="C225" s="72" t="s">
        <v>175</v>
      </c>
      <c r="D225" s="72"/>
      <c r="E225" s="176">
        <f>E226</f>
        <v>16712461.88</v>
      </c>
      <c r="F225" s="207"/>
      <c r="G225" s="231"/>
      <c r="H225" s="156"/>
      <c r="I225" s="156"/>
      <c r="J225" s="156"/>
      <c r="K225" s="156"/>
      <c r="L225" s="156"/>
      <c r="M225" s="156"/>
      <c r="N225" s="156"/>
      <c r="O225" s="156"/>
      <c r="P225" s="156"/>
      <c r="Q225" s="156"/>
      <c r="R225" s="156"/>
      <c r="S225" s="156"/>
      <c r="T225" s="156"/>
      <c r="U225" s="156"/>
      <c r="V225" s="156"/>
      <c r="W225" s="156"/>
      <c r="X225" s="156"/>
      <c r="Y225" s="156"/>
      <c r="Z225" s="156"/>
      <c r="AA225" s="156"/>
      <c r="AB225" s="156"/>
      <c r="AC225" s="156"/>
      <c r="AD225" s="156"/>
      <c r="AE225" s="156"/>
      <c r="AF225" s="156"/>
      <c r="AG225" s="156"/>
      <c r="AH225" s="156"/>
      <c r="AI225" s="156"/>
      <c r="AJ225" s="156"/>
      <c r="AK225" s="156"/>
      <c r="AL225" s="156"/>
      <c r="AM225" s="156"/>
      <c r="AN225" s="156"/>
      <c r="AO225" s="156"/>
      <c r="AP225" s="156"/>
      <c r="AQ225" s="156"/>
      <c r="AR225" s="156"/>
      <c r="AS225" s="156"/>
      <c r="AT225" s="156"/>
      <c r="AU225" s="156"/>
      <c r="AV225" s="156"/>
      <c r="AW225" s="156"/>
      <c r="AX225" s="156"/>
      <c r="AY225" s="156"/>
      <c r="AZ225" s="156"/>
      <c r="BA225" s="156"/>
    </row>
    <row r="226" spans="1:53" s="256" customFormat="1" ht="31.5">
      <c r="A226" s="71" t="s">
        <v>220</v>
      </c>
      <c r="B226" s="137">
        <v>706</v>
      </c>
      <c r="C226" s="72" t="s">
        <v>742</v>
      </c>
      <c r="D226" s="72"/>
      <c r="E226" s="176">
        <f>E227</f>
        <v>16712461.88</v>
      </c>
      <c r="F226" s="207"/>
      <c r="G226" s="231"/>
      <c r="H226" s="156"/>
      <c r="I226" s="156"/>
      <c r="J226" s="156"/>
      <c r="K226" s="156"/>
      <c r="L226" s="156"/>
      <c r="M226" s="156"/>
      <c r="N226" s="156"/>
      <c r="O226" s="156"/>
      <c r="P226" s="156"/>
      <c r="Q226" s="156"/>
      <c r="R226" s="156"/>
      <c r="S226" s="156"/>
      <c r="T226" s="156"/>
      <c r="U226" s="156"/>
      <c r="V226" s="156"/>
      <c r="W226" s="156"/>
      <c r="X226" s="156"/>
      <c r="Y226" s="156"/>
      <c r="Z226" s="156"/>
      <c r="AA226" s="156"/>
      <c r="AB226" s="156"/>
      <c r="AC226" s="156"/>
      <c r="AD226" s="156"/>
      <c r="AE226" s="156"/>
      <c r="AF226" s="156"/>
      <c r="AG226" s="156"/>
      <c r="AH226" s="156"/>
      <c r="AI226" s="156"/>
      <c r="AJ226" s="156"/>
      <c r="AK226" s="156"/>
      <c r="AL226" s="156"/>
      <c r="AM226" s="156"/>
      <c r="AN226" s="156"/>
      <c r="AO226" s="156"/>
      <c r="AP226" s="156"/>
      <c r="AQ226" s="156"/>
      <c r="AR226" s="156"/>
      <c r="AS226" s="156"/>
      <c r="AT226" s="156"/>
      <c r="AU226" s="156"/>
      <c r="AV226" s="156"/>
      <c r="AW226" s="156"/>
      <c r="AX226" s="156"/>
      <c r="AY226" s="156"/>
      <c r="AZ226" s="156"/>
      <c r="BA226" s="156"/>
    </row>
    <row r="227" spans="1:53" s="256" customFormat="1" ht="31.5">
      <c r="A227" s="71" t="s">
        <v>112</v>
      </c>
      <c r="B227" s="137">
        <v>706</v>
      </c>
      <c r="C227" s="72" t="s">
        <v>742</v>
      </c>
      <c r="D227" s="72" t="s">
        <v>341</v>
      </c>
      <c r="E227" s="176">
        <v>16712461.88</v>
      </c>
      <c r="F227" s="207"/>
      <c r="G227" s="231"/>
      <c r="H227" s="156"/>
      <c r="I227" s="156"/>
      <c r="J227" s="156"/>
      <c r="K227" s="156"/>
      <c r="L227" s="156"/>
      <c r="M227" s="156"/>
      <c r="N227" s="156"/>
      <c r="O227" s="156"/>
      <c r="P227" s="156"/>
      <c r="Q227" s="156"/>
      <c r="R227" s="156"/>
      <c r="S227" s="156"/>
      <c r="T227" s="156"/>
      <c r="U227" s="156"/>
      <c r="V227" s="156"/>
      <c r="W227" s="156"/>
      <c r="X227" s="156"/>
      <c r="Y227" s="156"/>
      <c r="Z227" s="156"/>
      <c r="AA227" s="156"/>
      <c r="AB227" s="156"/>
      <c r="AC227" s="156"/>
      <c r="AD227" s="156"/>
      <c r="AE227" s="156"/>
      <c r="AF227" s="156"/>
      <c r="AG227" s="156"/>
      <c r="AH227" s="156"/>
      <c r="AI227" s="156"/>
      <c r="AJ227" s="156"/>
      <c r="AK227" s="156"/>
      <c r="AL227" s="156"/>
      <c r="AM227" s="156"/>
      <c r="AN227" s="156"/>
      <c r="AO227" s="156"/>
      <c r="AP227" s="156"/>
      <c r="AQ227" s="156"/>
      <c r="AR227" s="156"/>
      <c r="AS227" s="156"/>
      <c r="AT227" s="156"/>
      <c r="AU227" s="156"/>
      <c r="AV227" s="156"/>
      <c r="AW227" s="156"/>
      <c r="AX227" s="156"/>
      <c r="AY227" s="156"/>
      <c r="AZ227" s="156"/>
      <c r="BA227" s="156"/>
    </row>
    <row r="228" spans="1:53" s="256" customFormat="1" ht="15.75">
      <c r="A228" s="71" t="s">
        <v>954</v>
      </c>
      <c r="B228" s="137">
        <v>706</v>
      </c>
      <c r="C228" s="72" t="s">
        <v>955</v>
      </c>
      <c r="D228" s="72"/>
      <c r="E228" s="176">
        <v>0</v>
      </c>
      <c r="F228" s="207"/>
      <c r="G228" s="231"/>
      <c r="H228" s="156"/>
      <c r="I228" s="156"/>
      <c r="J228" s="156"/>
      <c r="K228" s="156"/>
      <c r="L228" s="156"/>
      <c r="M228" s="156"/>
      <c r="N228" s="156"/>
      <c r="O228" s="156"/>
      <c r="P228" s="156"/>
      <c r="Q228" s="156"/>
      <c r="R228" s="156"/>
      <c r="S228" s="156"/>
      <c r="T228" s="156"/>
      <c r="U228" s="156"/>
      <c r="V228" s="156"/>
      <c r="W228" s="156"/>
      <c r="X228" s="156"/>
      <c r="Y228" s="156"/>
      <c r="Z228" s="156"/>
      <c r="AA228" s="156"/>
      <c r="AB228" s="156"/>
      <c r="AC228" s="156"/>
      <c r="AD228" s="156"/>
      <c r="AE228" s="156"/>
      <c r="AF228" s="156"/>
      <c r="AG228" s="156"/>
      <c r="AH228" s="156"/>
      <c r="AI228" s="156"/>
      <c r="AJ228" s="156"/>
      <c r="AK228" s="156"/>
      <c r="AL228" s="156"/>
      <c r="AM228" s="156"/>
      <c r="AN228" s="156"/>
      <c r="AO228" s="156"/>
      <c r="AP228" s="156"/>
      <c r="AQ228" s="156"/>
      <c r="AR228" s="156"/>
      <c r="AS228" s="156"/>
      <c r="AT228" s="156"/>
      <c r="AU228" s="156"/>
      <c r="AV228" s="156"/>
      <c r="AW228" s="156"/>
      <c r="AX228" s="156"/>
      <c r="AY228" s="156"/>
      <c r="AZ228" s="156"/>
      <c r="BA228" s="156"/>
    </row>
    <row r="229" spans="1:53" s="256" customFormat="1" ht="31.5">
      <c r="A229" s="71" t="s">
        <v>979</v>
      </c>
      <c r="B229" s="137">
        <v>706</v>
      </c>
      <c r="C229" s="72" t="s">
        <v>176</v>
      </c>
      <c r="D229" s="72"/>
      <c r="E229" s="176">
        <f>E230+E232</f>
        <v>16445427.54</v>
      </c>
      <c r="F229" s="207"/>
      <c r="G229" s="231"/>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156"/>
      <c r="AL229" s="156"/>
      <c r="AM229" s="156"/>
      <c r="AN229" s="156"/>
      <c r="AO229" s="156"/>
      <c r="AP229" s="156"/>
      <c r="AQ229" s="156"/>
      <c r="AR229" s="156"/>
      <c r="AS229" s="156"/>
      <c r="AT229" s="156"/>
      <c r="AU229" s="156"/>
      <c r="AV229" s="156"/>
      <c r="AW229" s="156"/>
      <c r="AX229" s="156"/>
      <c r="AY229" s="156"/>
      <c r="AZ229" s="156"/>
      <c r="BA229" s="156"/>
    </row>
    <row r="230" spans="1:53" s="256" customFormat="1" ht="69" customHeight="1">
      <c r="A230" s="71" t="s">
        <v>461</v>
      </c>
      <c r="B230" s="137">
        <v>706</v>
      </c>
      <c r="C230" s="72" t="s">
        <v>743</v>
      </c>
      <c r="D230" s="72"/>
      <c r="E230" s="176">
        <f>E231</f>
        <v>3000000</v>
      </c>
      <c r="F230" s="207"/>
      <c r="G230" s="231"/>
      <c r="H230" s="156"/>
      <c r="I230" s="156"/>
      <c r="J230" s="156"/>
      <c r="K230" s="156"/>
      <c r="L230" s="156"/>
      <c r="M230" s="156"/>
      <c r="N230" s="156"/>
      <c r="O230" s="156"/>
      <c r="P230" s="156"/>
      <c r="Q230" s="156"/>
      <c r="R230" s="156"/>
      <c r="S230" s="156"/>
      <c r="T230" s="156"/>
      <c r="U230" s="156"/>
      <c r="V230" s="156"/>
      <c r="W230" s="156"/>
      <c r="X230" s="156"/>
      <c r="Y230" s="156"/>
      <c r="Z230" s="156"/>
      <c r="AA230" s="156"/>
      <c r="AB230" s="156"/>
      <c r="AC230" s="156"/>
      <c r="AD230" s="156"/>
      <c r="AE230" s="156"/>
      <c r="AF230" s="156"/>
      <c r="AG230" s="156"/>
      <c r="AH230" s="156"/>
      <c r="AI230" s="156"/>
      <c r="AJ230" s="156"/>
      <c r="AK230" s="156"/>
      <c r="AL230" s="156"/>
      <c r="AM230" s="156"/>
      <c r="AN230" s="156"/>
      <c r="AO230" s="156"/>
      <c r="AP230" s="156"/>
      <c r="AQ230" s="156"/>
      <c r="AR230" s="156"/>
      <c r="AS230" s="156"/>
      <c r="AT230" s="156"/>
      <c r="AU230" s="156"/>
      <c r="AV230" s="156"/>
      <c r="AW230" s="156"/>
      <c r="AX230" s="156"/>
      <c r="AY230" s="156"/>
      <c r="AZ230" s="156"/>
      <c r="BA230" s="156"/>
    </row>
    <row r="231" spans="1:53" s="256" customFormat="1" ht="15.75">
      <c r="A231" s="71" t="s">
        <v>329</v>
      </c>
      <c r="B231" s="137">
        <v>706</v>
      </c>
      <c r="C231" s="72" t="s">
        <v>743</v>
      </c>
      <c r="D231" s="72" t="s">
        <v>330</v>
      </c>
      <c r="E231" s="176">
        <v>3000000</v>
      </c>
      <c r="F231" s="207"/>
      <c r="G231" s="231"/>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c r="AQ231" s="156"/>
      <c r="AR231" s="156"/>
      <c r="AS231" s="156"/>
      <c r="AT231" s="156"/>
      <c r="AU231" s="156"/>
      <c r="AV231" s="156"/>
      <c r="AW231" s="156"/>
      <c r="AX231" s="156"/>
      <c r="AY231" s="156"/>
      <c r="AZ231" s="156"/>
      <c r="BA231" s="156"/>
    </row>
    <row r="232" spans="1:53" s="256" customFormat="1" ht="15.75">
      <c r="A232" s="71" t="s">
        <v>34</v>
      </c>
      <c r="B232" s="137">
        <v>706</v>
      </c>
      <c r="C232" s="72" t="s">
        <v>744</v>
      </c>
      <c r="D232" s="72"/>
      <c r="E232" s="176">
        <f>E233</f>
        <v>13445427.54</v>
      </c>
      <c r="F232" s="207"/>
      <c r="G232" s="231"/>
      <c r="H232" s="156"/>
      <c r="I232" s="156"/>
      <c r="J232" s="156"/>
      <c r="K232" s="156"/>
      <c r="L232" s="156"/>
      <c r="M232" s="156"/>
      <c r="N232" s="156"/>
      <c r="O232" s="156"/>
      <c r="P232" s="156"/>
      <c r="Q232" s="156"/>
      <c r="R232" s="156"/>
      <c r="S232" s="156"/>
      <c r="T232" s="156"/>
      <c r="U232" s="156"/>
      <c r="V232" s="156"/>
      <c r="W232" s="156"/>
      <c r="X232" s="156"/>
      <c r="Y232" s="156"/>
      <c r="Z232" s="156"/>
      <c r="AA232" s="156"/>
      <c r="AB232" s="156"/>
      <c r="AC232" s="156"/>
      <c r="AD232" s="156"/>
      <c r="AE232" s="156"/>
      <c r="AF232" s="156"/>
      <c r="AG232" s="156"/>
      <c r="AH232" s="156"/>
      <c r="AI232" s="156"/>
      <c r="AJ232" s="156"/>
      <c r="AK232" s="156"/>
      <c r="AL232" s="156"/>
      <c r="AM232" s="156"/>
      <c r="AN232" s="156"/>
      <c r="AO232" s="156"/>
      <c r="AP232" s="156"/>
      <c r="AQ232" s="156"/>
      <c r="AR232" s="156"/>
      <c r="AS232" s="156"/>
      <c r="AT232" s="156"/>
      <c r="AU232" s="156"/>
      <c r="AV232" s="156"/>
      <c r="AW232" s="156"/>
      <c r="AX232" s="156"/>
      <c r="AY232" s="156"/>
      <c r="AZ232" s="156"/>
      <c r="BA232" s="156"/>
    </row>
    <row r="233" spans="1:53" s="256" customFormat="1" ht="31.5">
      <c r="A233" s="71" t="s">
        <v>352</v>
      </c>
      <c r="B233" s="137">
        <v>706</v>
      </c>
      <c r="C233" s="72" t="s">
        <v>744</v>
      </c>
      <c r="D233" s="72" t="s">
        <v>328</v>
      </c>
      <c r="E233" s="176">
        <v>13445427.54</v>
      </c>
      <c r="F233" s="207"/>
      <c r="G233" s="231"/>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156"/>
      <c r="AS233" s="156"/>
      <c r="AT233" s="156"/>
      <c r="AU233" s="156"/>
      <c r="AV233" s="156"/>
      <c r="AW233" s="156"/>
      <c r="AX233" s="156"/>
      <c r="AY233" s="156"/>
      <c r="AZ233" s="156"/>
      <c r="BA233" s="156"/>
    </row>
    <row r="234" spans="1:53" s="256" customFormat="1" ht="31.5">
      <c r="A234" s="71" t="s">
        <v>540</v>
      </c>
      <c r="B234" s="137">
        <v>706</v>
      </c>
      <c r="C234" s="72" t="s">
        <v>177</v>
      </c>
      <c r="D234" s="72"/>
      <c r="E234" s="176">
        <f>E247+E245+E237+E239+E241+E243+E235</f>
        <v>57810900</v>
      </c>
      <c r="F234" s="207"/>
      <c r="G234" s="231"/>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c r="AQ234" s="156"/>
      <c r="AR234" s="156"/>
      <c r="AS234" s="156"/>
      <c r="AT234" s="156"/>
      <c r="AU234" s="156"/>
      <c r="AV234" s="156"/>
      <c r="AW234" s="156"/>
      <c r="AX234" s="156"/>
      <c r="AY234" s="156"/>
      <c r="AZ234" s="156"/>
      <c r="BA234" s="156"/>
    </row>
    <row r="235" spans="1:53" s="256" customFormat="1" ht="34.5" customHeight="1">
      <c r="A235" s="71" t="s">
        <v>1080</v>
      </c>
      <c r="B235" s="137">
        <v>706</v>
      </c>
      <c r="C235" s="72" t="s">
        <v>1081</v>
      </c>
      <c r="D235" s="72"/>
      <c r="E235" s="176">
        <f>E236</f>
        <v>2151400</v>
      </c>
      <c r="F235" s="207"/>
      <c r="G235" s="231"/>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c r="AQ235" s="156"/>
      <c r="AR235" s="156"/>
      <c r="AS235" s="156"/>
      <c r="AT235" s="156"/>
      <c r="AU235" s="156"/>
      <c r="AV235" s="156"/>
      <c r="AW235" s="156"/>
      <c r="AX235" s="156"/>
      <c r="AY235" s="156"/>
      <c r="AZ235" s="156"/>
      <c r="BA235" s="156"/>
    </row>
    <row r="236" spans="1:53" s="256" customFormat="1" ht="15.75">
      <c r="A236" s="71" t="s">
        <v>255</v>
      </c>
      <c r="B236" s="137">
        <v>706</v>
      </c>
      <c r="C236" s="72" t="s">
        <v>1081</v>
      </c>
      <c r="D236" s="72" t="s">
        <v>337</v>
      </c>
      <c r="E236" s="176">
        <v>2151400</v>
      </c>
      <c r="F236" s="207"/>
      <c r="G236" s="231"/>
      <c r="H236" s="156"/>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row>
    <row r="237" spans="1:53" s="256" customFormat="1" ht="15.75">
      <c r="A237" s="71" t="s">
        <v>1082</v>
      </c>
      <c r="B237" s="137">
        <v>706</v>
      </c>
      <c r="C237" s="72" t="s">
        <v>1083</v>
      </c>
      <c r="D237" s="72"/>
      <c r="E237" s="176">
        <f>E238</f>
        <v>35509500</v>
      </c>
      <c r="F237" s="207"/>
      <c r="G237" s="231"/>
      <c r="H237" s="156"/>
      <c r="I237" s="156"/>
      <c r="J237" s="156"/>
      <c r="K237" s="156"/>
      <c r="L237" s="156"/>
      <c r="M237" s="156"/>
      <c r="N237" s="156"/>
      <c r="O237" s="156"/>
      <c r="P237" s="156"/>
      <c r="Q237" s="156"/>
      <c r="R237" s="156"/>
      <c r="S237" s="156"/>
      <c r="T237" s="156"/>
      <c r="U237" s="156"/>
      <c r="V237" s="156"/>
      <c r="W237" s="156"/>
      <c r="X237" s="156"/>
      <c r="Y237" s="156"/>
      <c r="Z237" s="156"/>
      <c r="AA237" s="156"/>
      <c r="AB237" s="156"/>
      <c r="AC237" s="156"/>
      <c r="AD237" s="156"/>
      <c r="AE237" s="156"/>
      <c r="AF237" s="156"/>
      <c r="AG237" s="156"/>
      <c r="AH237" s="156"/>
      <c r="AI237" s="156"/>
      <c r="AJ237" s="156"/>
      <c r="AK237" s="156"/>
      <c r="AL237" s="156"/>
      <c r="AM237" s="156"/>
      <c r="AN237" s="156"/>
      <c r="AO237" s="156"/>
      <c r="AP237" s="156"/>
      <c r="AQ237" s="156"/>
      <c r="AR237" s="156"/>
      <c r="AS237" s="156"/>
      <c r="AT237" s="156"/>
      <c r="AU237" s="156"/>
      <c r="AV237" s="156"/>
      <c r="AW237" s="156"/>
      <c r="AX237" s="156"/>
      <c r="AY237" s="156"/>
      <c r="AZ237" s="156"/>
      <c r="BA237" s="156"/>
    </row>
    <row r="238" spans="1:53" s="256" customFormat="1" ht="31.5">
      <c r="A238" s="71" t="s">
        <v>112</v>
      </c>
      <c r="B238" s="137">
        <v>706</v>
      </c>
      <c r="C238" s="72" t="s">
        <v>1083</v>
      </c>
      <c r="D238" s="72" t="s">
        <v>341</v>
      </c>
      <c r="E238" s="176">
        <v>35509500</v>
      </c>
      <c r="F238" s="207"/>
      <c r="G238" s="231"/>
      <c r="H238" s="156"/>
      <c r="I238" s="156"/>
      <c r="J238" s="156"/>
      <c r="K238" s="156"/>
      <c r="L238" s="156"/>
      <c r="M238" s="156"/>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6"/>
      <c r="AK238" s="156"/>
      <c r="AL238" s="156"/>
      <c r="AM238" s="156"/>
      <c r="AN238" s="156"/>
      <c r="AO238" s="156"/>
      <c r="AP238" s="156"/>
      <c r="AQ238" s="156"/>
      <c r="AR238" s="156"/>
      <c r="AS238" s="156"/>
      <c r="AT238" s="156"/>
      <c r="AU238" s="156"/>
      <c r="AV238" s="156"/>
      <c r="AW238" s="156"/>
      <c r="AX238" s="156"/>
      <c r="AY238" s="156"/>
      <c r="AZ238" s="156"/>
      <c r="BA238" s="156"/>
    </row>
    <row r="239" spans="1:53" s="256" customFormat="1" ht="31.5">
      <c r="A239" s="71" t="s">
        <v>1067</v>
      </c>
      <c r="B239" s="137">
        <v>706</v>
      </c>
      <c r="C239" s="72" t="s">
        <v>1084</v>
      </c>
      <c r="D239" s="72"/>
      <c r="E239" s="176">
        <f>E240</f>
        <v>900000</v>
      </c>
      <c r="F239" s="207"/>
      <c r="G239" s="231"/>
      <c r="H239" s="156"/>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row>
    <row r="240" spans="1:53" s="256" customFormat="1" ht="15.75">
      <c r="A240" s="71" t="s">
        <v>255</v>
      </c>
      <c r="B240" s="137">
        <v>706</v>
      </c>
      <c r="C240" s="72" t="s">
        <v>1084</v>
      </c>
      <c r="D240" s="72" t="s">
        <v>337</v>
      </c>
      <c r="E240" s="176">
        <v>900000</v>
      </c>
      <c r="F240" s="207"/>
      <c r="G240" s="231"/>
      <c r="H240" s="156"/>
      <c r="I240" s="156"/>
      <c r="J240" s="156"/>
      <c r="K240" s="156"/>
      <c r="L240" s="156"/>
      <c r="M240" s="156"/>
      <c r="N240" s="156"/>
      <c r="O240" s="156"/>
      <c r="P240" s="156"/>
      <c r="Q240" s="156"/>
      <c r="R240" s="156"/>
      <c r="S240" s="156"/>
      <c r="T240" s="156"/>
      <c r="U240" s="156"/>
      <c r="V240" s="156"/>
      <c r="W240" s="156"/>
      <c r="X240" s="156"/>
      <c r="Y240" s="156"/>
      <c r="Z240" s="156"/>
      <c r="AA240" s="156"/>
      <c r="AB240" s="156"/>
      <c r="AC240" s="156"/>
      <c r="AD240" s="156"/>
      <c r="AE240" s="156"/>
      <c r="AF240" s="156"/>
      <c r="AG240" s="156"/>
      <c r="AH240" s="156"/>
      <c r="AI240" s="156"/>
      <c r="AJ240" s="156"/>
      <c r="AK240" s="156"/>
      <c r="AL240" s="156"/>
      <c r="AM240" s="156"/>
      <c r="AN240" s="156"/>
      <c r="AO240" s="156"/>
      <c r="AP240" s="156"/>
      <c r="AQ240" s="156"/>
      <c r="AR240" s="156"/>
      <c r="AS240" s="156"/>
      <c r="AT240" s="156"/>
      <c r="AU240" s="156"/>
      <c r="AV240" s="156"/>
      <c r="AW240" s="156"/>
      <c r="AX240" s="156"/>
      <c r="AY240" s="156"/>
      <c r="AZ240" s="156"/>
      <c r="BA240" s="156"/>
    </row>
    <row r="241" spans="1:53" s="256" customFormat="1" ht="47.25">
      <c r="A241" s="71" t="s">
        <v>1085</v>
      </c>
      <c r="B241" s="137">
        <v>706</v>
      </c>
      <c r="C241" s="72" t="s">
        <v>1086</v>
      </c>
      <c r="D241" s="72"/>
      <c r="E241" s="176">
        <f>E242</f>
        <v>2050000</v>
      </c>
      <c r="F241" s="207"/>
      <c r="G241" s="231"/>
      <c r="H241" s="156"/>
      <c r="I241" s="156"/>
      <c r="J241" s="156"/>
      <c r="K241" s="156"/>
      <c r="L241" s="156"/>
      <c r="M241" s="156"/>
      <c r="N241" s="156"/>
      <c r="O241" s="156"/>
      <c r="P241" s="156"/>
      <c r="Q241" s="156"/>
      <c r="R241" s="156"/>
      <c r="S241" s="156"/>
      <c r="T241" s="156"/>
      <c r="U241" s="156"/>
      <c r="V241" s="156"/>
      <c r="W241" s="156"/>
      <c r="X241" s="156"/>
      <c r="Y241" s="156"/>
      <c r="Z241" s="156"/>
      <c r="AA241" s="156"/>
      <c r="AB241" s="156"/>
      <c r="AC241" s="156"/>
      <c r="AD241" s="156"/>
      <c r="AE241" s="156"/>
      <c r="AF241" s="156"/>
      <c r="AG241" s="156"/>
      <c r="AH241" s="156"/>
      <c r="AI241" s="156"/>
      <c r="AJ241" s="156"/>
      <c r="AK241" s="156"/>
      <c r="AL241" s="156"/>
      <c r="AM241" s="156"/>
      <c r="AN241" s="156"/>
      <c r="AO241" s="156"/>
      <c r="AP241" s="156"/>
      <c r="AQ241" s="156"/>
      <c r="AR241" s="156"/>
      <c r="AS241" s="156"/>
      <c r="AT241" s="156"/>
      <c r="AU241" s="156"/>
      <c r="AV241" s="156"/>
      <c r="AW241" s="156"/>
      <c r="AX241" s="156"/>
      <c r="AY241" s="156"/>
      <c r="AZ241" s="156"/>
      <c r="BA241" s="156"/>
    </row>
    <row r="242" spans="1:53" s="256" customFormat="1" ht="15.75">
      <c r="A242" s="71" t="s">
        <v>1087</v>
      </c>
      <c r="B242" s="137">
        <v>706</v>
      </c>
      <c r="C242" s="72" t="s">
        <v>1086</v>
      </c>
      <c r="D242" s="72" t="s">
        <v>337</v>
      </c>
      <c r="E242" s="176">
        <v>2050000</v>
      </c>
      <c r="F242" s="207"/>
      <c r="G242" s="231"/>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156"/>
      <c r="AS242" s="156"/>
      <c r="AT242" s="156"/>
      <c r="AU242" s="156"/>
      <c r="AV242" s="156"/>
      <c r="AW242" s="156"/>
      <c r="AX242" s="156"/>
      <c r="AY242" s="156"/>
      <c r="AZ242" s="156"/>
      <c r="BA242" s="156"/>
    </row>
    <row r="243" spans="1:53" s="256" customFormat="1" ht="15.75">
      <c r="A243" s="71" t="s">
        <v>1088</v>
      </c>
      <c r="B243" s="137">
        <v>706</v>
      </c>
      <c r="C243" s="72" t="s">
        <v>1089</v>
      </c>
      <c r="D243" s="72"/>
      <c r="E243" s="176">
        <f>E244</f>
        <v>4100000</v>
      </c>
      <c r="F243" s="207"/>
      <c r="G243" s="231"/>
      <c r="H243" s="156"/>
      <c r="I243" s="156"/>
      <c r="J243" s="156"/>
      <c r="K243" s="156"/>
      <c r="L243" s="156"/>
      <c r="M243" s="156"/>
      <c r="N243" s="156"/>
      <c r="O243" s="156"/>
      <c r="P243" s="156"/>
      <c r="Q243" s="156"/>
      <c r="R243" s="156"/>
      <c r="S243" s="156"/>
      <c r="T243" s="156"/>
      <c r="U243" s="156"/>
      <c r="V243" s="156"/>
      <c r="W243" s="156"/>
      <c r="X243" s="156"/>
      <c r="Y243" s="156"/>
      <c r="Z243" s="156"/>
      <c r="AA243" s="156"/>
      <c r="AB243" s="156"/>
      <c r="AC243" s="156"/>
      <c r="AD243" s="156"/>
      <c r="AE243" s="156"/>
      <c r="AF243" s="156"/>
      <c r="AG243" s="156"/>
      <c r="AH243" s="156"/>
      <c r="AI243" s="156"/>
      <c r="AJ243" s="156"/>
      <c r="AK243" s="156"/>
      <c r="AL243" s="156"/>
      <c r="AM243" s="156"/>
      <c r="AN243" s="156"/>
      <c r="AO243" s="156"/>
      <c r="AP243" s="156"/>
      <c r="AQ243" s="156"/>
      <c r="AR243" s="156"/>
      <c r="AS243" s="156"/>
      <c r="AT243" s="156"/>
      <c r="AU243" s="156"/>
      <c r="AV243" s="156"/>
      <c r="AW243" s="156"/>
      <c r="AX243" s="156"/>
      <c r="AY243" s="156"/>
      <c r="AZ243" s="156"/>
      <c r="BA243" s="156"/>
    </row>
    <row r="244" spans="1:53" s="256" customFormat="1" ht="15.75">
      <c r="A244" s="71" t="s">
        <v>255</v>
      </c>
      <c r="B244" s="137">
        <v>706</v>
      </c>
      <c r="C244" s="72" t="s">
        <v>1089</v>
      </c>
      <c r="D244" s="72" t="s">
        <v>337</v>
      </c>
      <c r="E244" s="176">
        <v>4100000</v>
      </c>
      <c r="F244" s="207"/>
      <c r="G244" s="231"/>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c r="AH244" s="156"/>
      <c r="AI244" s="156"/>
      <c r="AJ244" s="156"/>
      <c r="AK244" s="156"/>
      <c r="AL244" s="156"/>
      <c r="AM244" s="156"/>
      <c r="AN244" s="156"/>
      <c r="AO244" s="156"/>
      <c r="AP244" s="156"/>
      <c r="AQ244" s="156"/>
      <c r="AR244" s="156"/>
      <c r="AS244" s="156"/>
      <c r="AT244" s="156"/>
      <c r="AU244" s="156"/>
      <c r="AV244" s="156"/>
      <c r="AW244" s="156"/>
      <c r="AX244" s="156"/>
      <c r="AY244" s="156"/>
      <c r="AZ244" s="156"/>
      <c r="BA244" s="156"/>
    </row>
    <row r="245" spans="1:53" s="256" customFormat="1" ht="15.75">
      <c r="A245" s="71" t="s">
        <v>525</v>
      </c>
      <c r="B245" s="137">
        <v>706</v>
      </c>
      <c r="C245" s="72" t="s">
        <v>526</v>
      </c>
      <c r="D245" s="72"/>
      <c r="E245" s="176">
        <f>E246</f>
        <v>5000000</v>
      </c>
      <c r="F245" s="207"/>
      <c r="G245" s="231"/>
      <c r="H245" s="156"/>
      <c r="I245" s="156"/>
      <c r="J245" s="156"/>
      <c r="K245" s="156"/>
      <c r="L245" s="156"/>
      <c r="M245" s="156"/>
      <c r="N245" s="156"/>
      <c r="O245" s="156"/>
      <c r="P245" s="156"/>
      <c r="Q245" s="156"/>
      <c r="R245" s="156"/>
      <c r="S245" s="156"/>
      <c r="T245" s="156"/>
      <c r="U245" s="156"/>
      <c r="V245" s="156"/>
      <c r="W245" s="156"/>
      <c r="X245" s="156"/>
      <c r="Y245" s="156"/>
      <c r="Z245" s="156"/>
      <c r="AA245" s="156"/>
      <c r="AB245" s="156"/>
      <c r="AC245" s="156"/>
      <c r="AD245" s="156"/>
      <c r="AE245" s="156"/>
      <c r="AF245" s="156"/>
      <c r="AG245" s="156"/>
      <c r="AH245" s="156"/>
      <c r="AI245" s="156"/>
      <c r="AJ245" s="156"/>
      <c r="AK245" s="156"/>
      <c r="AL245" s="156"/>
      <c r="AM245" s="156"/>
      <c r="AN245" s="156"/>
      <c r="AO245" s="156"/>
      <c r="AP245" s="156"/>
      <c r="AQ245" s="156"/>
      <c r="AR245" s="156"/>
      <c r="AS245" s="156"/>
      <c r="AT245" s="156"/>
      <c r="AU245" s="156"/>
      <c r="AV245" s="156"/>
      <c r="AW245" s="156"/>
      <c r="AX245" s="156"/>
      <c r="AY245" s="156"/>
      <c r="AZ245" s="156"/>
      <c r="BA245" s="156"/>
    </row>
    <row r="246" spans="1:53" s="256" customFormat="1" ht="31.5">
      <c r="A246" s="71" t="s">
        <v>352</v>
      </c>
      <c r="B246" s="137">
        <v>706</v>
      </c>
      <c r="C246" s="72" t="s">
        <v>526</v>
      </c>
      <c r="D246" s="72" t="s">
        <v>328</v>
      </c>
      <c r="E246" s="176">
        <v>5000000</v>
      </c>
      <c r="F246" s="207"/>
      <c r="G246" s="231"/>
      <c r="H246" s="156"/>
      <c r="I246" s="156"/>
      <c r="J246" s="156"/>
      <c r="K246" s="156"/>
      <c r="L246" s="156"/>
      <c r="M246" s="156"/>
      <c r="N246" s="156"/>
      <c r="O246" s="156"/>
      <c r="P246" s="156"/>
      <c r="Q246" s="156"/>
      <c r="R246" s="156"/>
      <c r="S246" s="156"/>
      <c r="T246" s="156"/>
      <c r="U246" s="156"/>
      <c r="V246" s="156"/>
      <c r="W246" s="156"/>
      <c r="X246" s="156"/>
      <c r="Y246" s="156"/>
      <c r="Z246" s="156"/>
      <c r="AA246" s="156"/>
      <c r="AB246" s="156"/>
      <c r="AC246" s="156"/>
      <c r="AD246" s="156"/>
      <c r="AE246" s="156"/>
      <c r="AF246" s="156"/>
      <c r="AG246" s="156"/>
      <c r="AH246" s="156"/>
      <c r="AI246" s="156"/>
      <c r="AJ246" s="156"/>
      <c r="AK246" s="156"/>
      <c r="AL246" s="156"/>
      <c r="AM246" s="156"/>
      <c r="AN246" s="156"/>
      <c r="AO246" s="156"/>
      <c r="AP246" s="156"/>
      <c r="AQ246" s="156"/>
      <c r="AR246" s="156"/>
      <c r="AS246" s="156"/>
      <c r="AT246" s="156"/>
      <c r="AU246" s="156"/>
      <c r="AV246" s="156"/>
      <c r="AW246" s="156"/>
      <c r="AX246" s="156"/>
      <c r="AY246" s="156"/>
      <c r="AZ246" s="156"/>
      <c r="BA246" s="156"/>
    </row>
    <row r="247" spans="1:53" s="256" customFormat="1" ht="63">
      <c r="A247" s="71" t="s">
        <v>950</v>
      </c>
      <c r="B247" s="137">
        <v>706</v>
      </c>
      <c r="C247" s="72" t="s">
        <v>178</v>
      </c>
      <c r="D247" s="72"/>
      <c r="E247" s="176">
        <f>E248</f>
        <v>8100000</v>
      </c>
      <c r="F247" s="207"/>
      <c r="G247" s="231"/>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row>
    <row r="248" spans="1:53" s="256" customFormat="1" ht="15.75">
      <c r="A248" s="71" t="s">
        <v>255</v>
      </c>
      <c r="B248" s="137">
        <v>706</v>
      </c>
      <c r="C248" s="72" t="s">
        <v>178</v>
      </c>
      <c r="D248" s="72" t="s">
        <v>337</v>
      </c>
      <c r="E248" s="176">
        <v>8100000</v>
      </c>
      <c r="F248" s="207"/>
      <c r="G248" s="231"/>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6"/>
      <c r="AY248" s="156"/>
      <c r="AZ248" s="156"/>
      <c r="BA248" s="156"/>
    </row>
    <row r="249" spans="1:53" s="256" customFormat="1" ht="31.5">
      <c r="A249" s="71" t="s">
        <v>179</v>
      </c>
      <c r="B249" s="137">
        <v>706</v>
      </c>
      <c r="C249" s="72" t="s">
        <v>968</v>
      </c>
      <c r="D249" s="72"/>
      <c r="E249" s="176">
        <f>E250</f>
        <v>2249291.5</v>
      </c>
      <c r="F249" s="207"/>
      <c r="G249" s="231"/>
      <c r="H249" s="156"/>
      <c r="I249" s="156"/>
      <c r="J249" s="156"/>
      <c r="K249" s="156"/>
      <c r="L249" s="156"/>
      <c r="M249" s="156"/>
      <c r="N249" s="156"/>
      <c r="O249" s="156"/>
      <c r="P249" s="156"/>
      <c r="Q249" s="156"/>
      <c r="R249" s="156"/>
      <c r="S249" s="156"/>
      <c r="T249" s="156"/>
      <c r="U249" s="156"/>
      <c r="V249" s="156"/>
      <c r="W249" s="156"/>
      <c r="X249" s="156"/>
      <c r="Y249" s="156"/>
      <c r="Z249" s="156"/>
      <c r="AA249" s="156"/>
      <c r="AB249" s="156"/>
      <c r="AC249" s="156"/>
      <c r="AD249" s="156"/>
      <c r="AE249" s="156"/>
      <c r="AF249" s="156"/>
      <c r="AG249" s="156"/>
      <c r="AH249" s="156"/>
      <c r="AI249" s="156"/>
      <c r="AJ249" s="156"/>
      <c r="AK249" s="156"/>
      <c r="AL249" s="156"/>
      <c r="AM249" s="156"/>
      <c r="AN249" s="156"/>
      <c r="AO249" s="156"/>
      <c r="AP249" s="156"/>
      <c r="AQ249" s="156"/>
      <c r="AR249" s="156"/>
      <c r="AS249" s="156"/>
      <c r="AT249" s="156"/>
      <c r="AU249" s="156"/>
      <c r="AV249" s="156"/>
      <c r="AW249" s="156"/>
      <c r="AX249" s="156"/>
      <c r="AY249" s="156"/>
      <c r="AZ249" s="156"/>
      <c r="BA249" s="156"/>
    </row>
    <row r="250" spans="1:53" s="256" customFormat="1" ht="47.25">
      <c r="A250" s="71" t="s">
        <v>532</v>
      </c>
      <c r="B250" s="137">
        <v>706</v>
      </c>
      <c r="C250" s="72" t="s">
        <v>969</v>
      </c>
      <c r="D250" s="72"/>
      <c r="E250" s="176">
        <f>E251</f>
        <v>2249291.5</v>
      </c>
      <c r="F250" s="207"/>
      <c r="G250" s="231"/>
      <c r="H250" s="156"/>
      <c r="I250" s="156"/>
      <c r="J250" s="156"/>
      <c r="K250" s="156"/>
      <c r="L250" s="156"/>
      <c r="M250" s="156"/>
      <c r="N250" s="156"/>
      <c r="O250" s="156"/>
      <c r="P250" s="156"/>
      <c r="Q250" s="156"/>
      <c r="R250" s="156"/>
      <c r="S250" s="156"/>
      <c r="T250" s="156"/>
      <c r="U250" s="156"/>
      <c r="V250" s="156"/>
      <c r="W250" s="156"/>
      <c r="X250" s="156"/>
      <c r="Y250" s="156"/>
      <c r="Z250" s="156"/>
      <c r="AA250" s="156"/>
      <c r="AB250" s="156"/>
      <c r="AC250" s="156"/>
      <c r="AD250" s="156"/>
      <c r="AE250" s="156"/>
      <c r="AF250" s="156"/>
      <c r="AG250" s="156"/>
      <c r="AH250" s="156"/>
      <c r="AI250" s="156"/>
      <c r="AJ250" s="156"/>
      <c r="AK250" s="156"/>
      <c r="AL250" s="156"/>
      <c r="AM250" s="156"/>
      <c r="AN250" s="156"/>
      <c r="AO250" s="156"/>
      <c r="AP250" s="156"/>
      <c r="AQ250" s="156"/>
      <c r="AR250" s="156"/>
      <c r="AS250" s="156"/>
      <c r="AT250" s="156"/>
      <c r="AU250" s="156"/>
      <c r="AV250" s="156"/>
      <c r="AW250" s="156"/>
      <c r="AX250" s="156"/>
      <c r="AY250" s="156"/>
      <c r="AZ250" s="156"/>
      <c r="BA250" s="156"/>
    </row>
    <row r="251" spans="1:53" s="256" customFormat="1" ht="31.5">
      <c r="A251" s="71" t="s">
        <v>352</v>
      </c>
      <c r="B251" s="137">
        <v>706</v>
      </c>
      <c r="C251" s="72" t="s">
        <v>969</v>
      </c>
      <c r="D251" s="72" t="s">
        <v>328</v>
      </c>
      <c r="E251" s="176">
        <v>2249291.5</v>
      </c>
      <c r="F251" s="207"/>
      <c r="G251" s="231"/>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6"/>
      <c r="AY251" s="156"/>
      <c r="AZ251" s="156"/>
      <c r="BA251" s="156"/>
    </row>
    <row r="252" spans="1:53" s="256" customFormat="1" ht="47.25">
      <c r="A252" s="71" t="s">
        <v>181</v>
      </c>
      <c r="B252" s="137">
        <v>706</v>
      </c>
      <c r="C252" s="72" t="s">
        <v>180</v>
      </c>
      <c r="D252" s="72"/>
      <c r="E252" s="176">
        <f>E253+E255+E257+E259+E261</f>
        <v>51738731.870000005</v>
      </c>
      <c r="F252" s="207"/>
      <c r="G252" s="231"/>
      <c r="H252" s="156"/>
      <c r="I252" s="156"/>
      <c r="J252" s="156"/>
      <c r="K252" s="156"/>
      <c r="L252" s="156"/>
      <c r="M252" s="156"/>
      <c r="N252" s="156"/>
      <c r="O252" s="156"/>
      <c r="P252" s="156"/>
      <c r="Q252" s="156"/>
      <c r="R252" s="156"/>
      <c r="S252" s="156"/>
      <c r="T252" s="156"/>
      <c r="U252" s="156"/>
      <c r="V252" s="156"/>
      <c r="W252" s="156"/>
      <c r="X252" s="156"/>
      <c r="Y252" s="156"/>
      <c r="Z252" s="156"/>
      <c r="AA252" s="156"/>
      <c r="AB252" s="156"/>
      <c r="AC252" s="156"/>
      <c r="AD252" s="156"/>
      <c r="AE252" s="156"/>
      <c r="AF252" s="156"/>
      <c r="AG252" s="156"/>
      <c r="AH252" s="156"/>
      <c r="AI252" s="156"/>
      <c r="AJ252" s="156"/>
      <c r="AK252" s="156"/>
      <c r="AL252" s="156"/>
      <c r="AM252" s="156"/>
      <c r="AN252" s="156"/>
      <c r="AO252" s="156"/>
      <c r="AP252" s="156"/>
      <c r="AQ252" s="156"/>
      <c r="AR252" s="156"/>
      <c r="AS252" s="156"/>
      <c r="AT252" s="156"/>
      <c r="AU252" s="156"/>
      <c r="AV252" s="156"/>
      <c r="AW252" s="156"/>
      <c r="AX252" s="156"/>
      <c r="AY252" s="156"/>
      <c r="AZ252" s="156"/>
      <c r="BA252" s="156"/>
    </row>
    <row r="253" spans="1:53" s="256" customFormat="1" ht="15.75">
      <c r="A253" s="71" t="s">
        <v>398</v>
      </c>
      <c r="B253" s="137">
        <v>706</v>
      </c>
      <c r="C253" s="72" t="s">
        <v>970</v>
      </c>
      <c r="D253" s="72"/>
      <c r="E253" s="176">
        <f>E254</f>
        <v>8673770</v>
      </c>
      <c r="F253" s="207"/>
      <c r="G253" s="231"/>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156"/>
      <c r="AL253" s="156"/>
      <c r="AM253" s="156"/>
      <c r="AN253" s="156"/>
      <c r="AO253" s="156"/>
      <c r="AP253" s="156"/>
      <c r="AQ253" s="156"/>
      <c r="AR253" s="156"/>
      <c r="AS253" s="156"/>
      <c r="AT253" s="156"/>
      <c r="AU253" s="156"/>
      <c r="AV253" s="156"/>
      <c r="AW253" s="156"/>
      <c r="AX253" s="156"/>
      <c r="AY253" s="156"/>
      <c r="AZ253" s="156"/>
      <c r="BA253" s="156"/>
    </row>
    <row r="254" spans="1:53" s="256" customFormat="1" ht="15.75">
      <c r="A254" s="71" t="s">
        <v>339</v>
      </c>
      <c r="B254" s="137">
        <v>706</v>
      </c>
      <c r="C254" s="72" t="s">
        <v>970</v>
      </c>
      <c r="D254" s="72" t="s">
        <v>338</v>
      </c>
      <c r="E254" s="176">
        <v>8673770</v>
      </c>
      <c r="F254" s="207"/>
      <c r="G254" s="231"/>
      <c r="H254" s="156"/>
      <c r="I254" s="156"/>
      <c r="J254" s="156"/>
      <c r="K254" s="156"/>
      <c r="L254" s="156"/>
      <c r="M254" s="156"/>
      <c r="N254" s="156"/>
      <c r="O254" s="156"/>
      <c r="P254" s="156"/>
      <c r="Q254" s="156"/>
      <c r="R254" s="156"/>
      <c r="S254" s="156"/>
      <c r="T254" s="156"/>
      <c r="U254" s="156"/>
      <c r="V254" s="156"/>
      <c r="W254" s="156"/>
      <c r="X254" s="156"/>
      <c r="Y254" s="156"/>
      <c r="Z254" s="156"/>
      <c r="AA254" s="156"/>
      <c r="AB254" s="156"/>
      <c r="AC254" s="156"/>
      <c r="AD254" s="156"/>
      <c r="AE254" s="156"/>
      <c r="AF254" s="156"/>
      <c r="AG254" s="156"/>
      <c r="AH254" s="156"/>
      <c r="AI254" s="156"/>
      <c r="AJ254" s="156"/>
      <c r="AK254" s="156"/>
      <c r="AL254" s="156"/>
      <c r="AM254" s="156"/>
      <c r="AN254" s="156"/>
      <c r="AO254" s="156"/>
      <c r="AP254" s="156"/>
      <c r="AQ254" s="156"/>
      <c r="AR254" s="156"/>
      <c r="AS254" s="156"/>
      <c r="AT254" s="156"/>
      <c r="AU254" s="156"/>
      <c r="AV254" s="156"/>
      <c r="AW254" s="156"/>
      <c r="AX254" s="156"/>
      <c r="AY254" s="156"/>
      <c r="AZ254" s="156"/>
      <c r="BA254" s="156"/>
    </row>
    <row r="255" spans="1:53" s="256" customFormat="1" ht="47.25">
      <c r="A255" s="71" t="s">
        <v>473</v>
      </c>
      <c r="B255" s="137">
        <v>706</v>
      </c>
      <c r="C255" s="72" t="s">
        <v>971</v>
      </c>
      <c r="D255" s="72"/>
      <c r="E255" s="176">
        <f>E256</f>
        <v>8942337.46</v>
      </c>
      <c r="F255" s="207"/>
      <c r="G255" s="231"/>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row>
    <row r="256" spans="1:53" s="256" customFormat="1" ht="31.5">
      <c r="A256" s="71" t="s">
        <v>112</v>
      </c>
      <c r="B256" s="137">
        <v>706</v>
      </c>
      <c r="C256" s="72" t="s">
        <v>971</v>
      </c>
      <c r="D256" s="72" t="s">
        <v>341</v>
      </c>
      <c r="E256" s="176">
        <v>8942337.46</v>
      </c>
      <c r="F256" s="207"/>
      <c r="G256" s="231"/>
      <c r="H256" s="156"/>
      <c r="I256" s="156"/>
      <c r="J256" s="156"/>
      <c r="K256" s="156"/>
      <c r="L256" s="156"/>
      <c r="M256" s="156"/>
      <c r="N256" s="156"/>
      <c r="O256" s="156"/>
      <c r="P256" s="156"/>
      <c r="Q256" s="156"/>
      <c r="R256" s="156"/>
      <c r="S256" s="156"/>
      <c r="T256" s="156"/>
      <c r="U256" s="156"/>
      <c r="V256" s="156"/>
      <c r="W256" s="156"/>
      <c r="X256" s="156"/>
      <c r="Y256" s="156"/>
      <c r="Z256" s="156"/>
      <c r="AA256" s="156"/>
      <c r="AB256" s="156"/>
      <c r="AC256" s="156"/>
      <c r="AD256" s="156"/>
      <c r="AE256" s="156"/>
      <c r="AF256" s="156"/>
      <c r="AG256" s="156"/>
      <c r="AH256" s="156"/>
      <c r="AI256" s="156"/>
      <c r="AJ256" s="156"/>
      <c r="AK256" s="156"/>
      <c r="AL256" s="156"/>
      <c r="AM256" s="156"/>
      <c r="AN256" s="156"/>
      <c r="AO256" s="156"/>
      <c r="AP256" s="156"/>
      <c r="AQ256" s="156"/>
      <c r="AR256" s="156"/>
      <c r="AS256" s="156"/>
      <c r="AT256" s="156"/>
      <c r="AU256" s="156"/>
      <c r="AV256" s="156"/>
      <c r="AW256" s="156"/>
      <c r="AX256" s="156"/>
      <c r="AY256" s="156"/>
      <c r="AZ256" s="156"/>
      <c r="BA256" s="156"/>
    </row>
    <row r="257" spans="1:53" s="256" customFormat="1" ht="63">
      <c r="A257" s="71" t="s">
        <v>292</v>
      </c>
      <c r="B257" s="137">
        <v>706</v>
      </c>
      <c r="C257" s="72" t="s">
        <v>972</v>
      </c>
      <c r="D257" s="72"/>
      <c r="E257" s="176">
        <f>E258</f>
        <v>500000</v>
      </c>
      <c r="F257" s="207"/>
      <c r="G257" s="231"/>
      <c r="H257" s="156"/>
      <c r="I257" s="156"/>
      <c r="J257" s="156"/>
      <c r="K257" s="156"/>
      <c r="L257" s="156"/>
      <c r="M257" s="156"/>
      <c r="N257" s="156"/>
      <c r="O257" s="156"/>
      <c r="P257" s="156"/>
      <c r="Q257" s="156"/>
      <c r="R257" s="156"/>
      <c r="S257" s="156"/>
      <c r="T257" s="156"/>
      <c r="U257" s="156"/>
      <c r="V257" s="156"/>
      <c r="W257" s="156"/>
      <c r="X257" s="156"/>
      <c r="Y257" s="156"/>
      <c r="Z257" s="156"/>
      <c r="AA257" s="156"/>
      <c r="AB257" s="156"/>
      <c r="AC257" s="156"/>
      <c r="AD257" s="156"/>
      <c r="AE257" s="156"/>
      <c r="AF257" s="156"/>
      <c r="AG257" s="156"/>
      <c r="AH257" s="156"/>
      <c r="AI257" s="156"/>
      <c r="AJ257" s="156"/>
      <c r="AK257" s="156"/>
      <c r="AL257" s="156"/>
      <c r="AM257" s="156"/>
      <c r="AN257" s="156"/>
      <c r="AO257" s="156"/>
      <c r="AP257" s="156"/>
      <c r="AQ257" s="156"/>
      <c r="AR257" s="156"/>
      <c r="AS257" s="156"/>
      <c r="AT257" s="156"/>
      <c r="AU257" s="156"/>
      <c r="AV257" s="156"/>
      <c r="AW257" s="156"/>
      <c r="AX257" s="156"/>
      <c r="AY257" s="156"/>
      <c r="AZ257" s="156"/>
      <c r="BA257" s="156"/>
    </row>
    <row r="258" spans="1:53" s="256" customFormat="1" ht="15.75">
      <c r="A258" s="71" t="s">
        <v>339</v>
      </c>
      <c r="B258" s="137">
        <v>706</v>
      </c>
      <c r="C258" s="72" t="s">
        <v>972</v>
      </c>
      <c r="D258" s="72" t="s">
        <v>338</v>
      </c>
      <c r="E258" s="176">
        <v>500000</v>
      </c>
      <c r="F258" s="207"/>
      <c r="G258" s="231"/>
      <c r="H258" s="156"/>
      <c r="I258" s="156"/>
      <c r="J258" s="156"/>
      <c r="K258" s="156"/>
      <c r="L258" s="156"/>
      <c r="M258" s="156"/>
      <c r="N258" s="156"/>
      <c r="O258" s="156"/>
      <c r="P258" s="156"/>
      <c r="Q258" s="156"/>
      <c r="R258" s="156"/>
      <c r="S258" s="156"/>
      <c r="T258" s="156"/>
      <c r="U258" s="156"/>
      <c r="V258" s="156"/>
      <c r="W258" s="156"/>
      <c r="X258" s="156"/>
      <c r="Y258" s="156"/>
      <c r="Z258" s="156"/>
      <c r="AA258" s="156"/>
      <c r="AB258" s="156"/>
      <c r="AC258" s="156"/>
      <c r="AD258" s="156"/>
      <c r="AE258" s="156"/>
      <c r="AF258" s="156"/>
      <c r="AG258" s="156"/>
      <c r="AH258" s="156"/>
      <c r="AI258" s="156"/>
      <c r="AJ258" s="156"/>
      <c r="AK258" s="156"/>
      <c r="AL258" s="156"/>
      <c r="AM258" s="156"/>
      <c r="AN258" s="156"/>
      <c r="AO258" s="156"/>
      <c r="AP258" s="156"/>
      <c r="AQ258" s="156"/>
      <c r="AR258" s="156"/>
      <c r="AS258" s="156"/>
      <c r="AT258" s="156"/>
      <c r="AU258" s="156"/>
      <c r="AV258" s="156"/>
      <c r="AW258" s="156"/>
      <c r="AX258" s="156"/>
      <c r="AY258" s="156"/>
      <c r="AZ258" s="156"/>
      <c r="BA258" s="156"/>
    </row>
    <row r="259" spans="1:53" s="256" customFormat="1" ht="78.75">
      <c r="A259" s="71" t="s">
        <v>466</v>
      </c>
      <c r="B259" s="137">
        <v>706</v>
      </c>
      <c r="C259" s="72" t="s">
        <v>973</v>
      </c>
      <c r="D259" s="72"/>
      <c r="E259" s="176">
        <f>E260</f>
        <v>1339800</v>
      </c>
      <c r="F259" s="207"/>
      <c r="G259" s="231"/>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156"/>
      <c r="AL259" s="156"/>
      <c r="AM259" s="156"/>
      <c r="AN259" s="156"/>
      <c r="AO259" s="156"/>
      <c r="AP259" s="156"/>
      <c r="AQ259" s="156"/>
      <c r="AR259" s="156"/>
      <c r="AS259" s="156"/>
      <c r="AT259" s="156"/>
      <c r="AU259" s="156"/>
      <c r="AV259" s="156"/>
      <c r="AW259" s="156"/>
      <c r="AX259" s="156"/>
      <c r="AY259" s="156"/>
      <c r="AZ259" s="156"/>
      <c r="BA259" s="156"/>
    </row>
    <row r="260" spans="1:53" s="256" customFormat="1" ht="31.5">
      <c r="A260" s="71" t="s">
        <v>112</v>
      </c>
      <c r="B260" s="137">
        <v>706</v>
      </c>
      <c r="C260" s="72" t="s">
        <v>973</v>
      </c>
      <c r="D260" s="72" t="s">
        <v>341</v>
      </c>
      <c r="E260" s="176">
        <v>1339800</v>
      </c>
      <c r="F260" s="207"/>
      <c r="G260" s="231"/>
      <c r="H260" s="156"/>
      <c r="I260" s="156"/>
      <c r="J260" s="156"/>
      <c r="K260" s="156"/>
      <c r="L260" s="156"/>
      <c r="M260" s="156"/>
      <c r="N260" s="156"/>
      <c r="O260" s="156"/>
      <c r="P260" s="156"/>
      <c r="Q260" s="156"/>
      <c r="R260" s="156"/>
      <c r="S260" s="156"/>
      <c r="T260" s="156"/>
      <c r="U260" s="156"/>
      <c r="V260" s="156"/>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156"/>
    </row>
    <row r="261" spans="1:53" s="256" customFormat="1" ht="66.75" customHeight="1">
      <c r="A261" s="71" t="s">
        <v>291</v>
      </c>
      <c r="B261" s="137">
        <v>706</v>
      </c>
      <c r="C261" s="72" t="s">
        <v>974</v>
      </c>
      <c r="D261" s="72"/>
      <c r="E261" s="176">
        <f>E262</f>
        <v>32282824.41</v>
      </c>
      <c r="F261" s="207"/>
      <c r="G261" s="231"/>
      <c r="H261" s="156"/>
      <c r="I261" s="156"/>
      <c r="J261" s="156"/>
      <c r="K261" s="156"/>
      <c r="L261" s="156"/>
      <c r="M261" s="156"/>
      <c r="N261" s="156"/>
      <c r="O261" s="156"/>
      <c r="P261" s="156"/>
      <c r="Q261" s="156"/>
      <c r="R261" s="156"/>
      <c r="S261" s="156"/>
      <c r="T261" s="156"/>
      <c r="U261" s="156"/>
      <c r="V261" s="156"/>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156"/>
    </row>
    <row r="262" spans="1:53" s="256" customFormat="1" ht="31.5">
      <c r="A262" s="71" t="s">
        <v>112</v>
      </c>
      <c r="B262" s="137">
        <v>706</v>
      </c>
      <c r="C262" s="72" t="s">
        <v>974</v>
      </c>
      <c r="D262" s="72" t="s">
        <v>341</v>
      </c>
      <c r="E262" s="176">
        <v>32282824.41</v>
      </c>
      <c r="F262" s="207"/>
      <c r="G262" s="231"/>
      <c r="H262" s="156"/>
      <c r="I262" s="156"/>
      <c r="J262" s="156"/>
      <c r="K262" s="156"/>
      <c r="L262" s="156"/>
      <c r="M262" s="156"/>
      <c r="N262" s="156"/>
      <c r="O262" s="156"/>
      <c r="P262" s="156"/>
      <c r="Q262" s="156"/>
      <c r="R262" s="156"/>
      <c r="S262" s="156"/>
      <c r="T262" s="156"/>
      <c r="U262" s="156"/>
      <c r="V262" s="156"/>
      <c r="W262" s="156"/>
      <c r="X262" s="156"/>
      <c r="Y262" s="156"/>
      <c r="Z262" s="156"/>
      <c r="AA262" s="156"/>
      <c r="AB262" s="156"/>
      <c r="AC262" s="156"/>
      <c r="AD262" s="156"/>
      <c r="AE262" s="156"/>
      <c r="AF262" s="156"/>
      <c r="AG262" s="156"/>
      <c r="AH262" s="156"/>
      <c r="AI262" s="156"/>
      <c r="AJ262" s="156"/>
      <c r="AK262" s="156"/>
      <c r="AL262" s="156"/>
      <c r="AM262" s="156"/>
      <c r="AN262" s="156"/>
      <c r="AO262" s="156"/>
      <c r="AP262" s="156"/>
      <c r="AQ262" s="156"/>
      <c r="AR262" s="156"/>
      <c r="AS262" s="156"/>
      <c r="AT262" s="156"/>
      <c r="AU262" s="156"/>
      <c r="AV262" s="156"/>
      <c r="AW262" s="156"/>
      <c r="AX262" s="156"/>
      <c r="AY262" s="156"/>
      <c r="AZ262" s="156"/>
      <c r="BA262" s="156"/>
    </row>
    <row r="263" spans="1:53" s="256" customFormat="1" ht="31.5">
      <c r="A263" s="71" t="s">
        <v>745</v>
      </c>
      <c r="B263" s="137">
        <v>706</v>
      </c>
      <c r="C263" s="72" t="s">
        <v>182</v>
      </c>
      <c r="D263" s="72"/>
      <c r="E263" s="176">
        <f>E264+E266+E268</f>
        <v>13737230</v>
      </c>
      <c r="F263" s="207"/>
      <c r="G263" s="231"/>
      <c r="H263" s="156"/>
      <c r="I263" s="156"/>
      <c r="J263" s="156"/>
      <c r="K263" s="156"/>
      <c r="L263" s="156"/>
      <c r="M263" s="156"/>
      <c r="N263" s="156"/>
      <c r="O263" s="156"/>
      <c r="P263" s="156"/>
      <c r="Q263" s="156"/>
      <c r="R263" s="156"/>
      <c r="S263" s="156"/>
      <c r="T263" s="156"/>
      <c r="U263" s="156"/>
      <c r="V263" s="156"/>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156"/>
    </row>
    <row r="264" spans="1:53" s="267" customFormat="1" ht="15.75">
      <c r="A264" s="71" t="s">
        <v>221</v>
      </c>
      <c r="B264" s="137">
        <v>706</v>
      </c>
      <c r="C264" s="72" t="s">
        <v>975</v>
      </c>
      <c r="D264" s="72"/>
      <c r="E264" s="176">
        <f>E265</f>
        <v>2392230</v>
      </c>
      <c r="F264" s="207"/>
      <c r="G264" s="231"/>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16"/>
      <c r="AD264" s="216"/>
      <c r="AE264" s="216"/>
      <c r="AF264" s="216"/>
      <c r="AG264" s="216"/>
      <c r="AH264" s="216"/>
      <c r="AI264" s="216"/>
      <c r="AJ264" s="216"/>
      <c r="AK264" s="216"/>
      <c r="AL264" s="216"/>
      <c r="AM264" s="216"/>
      <c r="AN264" s="216"/>
      <c r="AO264" s="216"/>
      <c r="AP264" s="216"/>
      <c r="AQ264" s="216"/>
      <c r="AR264" s="216"/>
      <c r="AS264" s="216"/>
      <c r="AT264" s="216"/>
      <c r="AU264" s="216"/>
      <c r="AV264" s="216"/>
      <c r="AW264" s="216"/>
      <c r="AX264" s="216"/>
      <c r="AY264" s="216"/>
      <c r="AZ264" s="216"/>
      <c r="BA264" s="216"/>
    </row>
    <row r="265" spans="1:53" s="267" customFormat="1" ht="31.5">
      <c r="A265" s="71" t="s">
        <v>352</v>
      </c>
      <c r="B265" s="137">
        <v>706</v>
      </c>
      <c r="C265" s="72" t="s">
        <v>975</v>
      </c>
      <c r="D265" s="72" t="s">
        <v>328</v>
      </c>
      <c r="E265" s="176">
        <v>2392230</v>
      </c>
      <c r="F265" s="207"/>
      <c r="G265" s="231"/>
      <c r="H265" s="216"/>
      <c r="I265" s="216"/>
      <c r="J265" s="216"/>
      <c r="K265" s="216"/>
      <c r="L265" s="216"/>
      <c r="M265" s="216"/>
      <c r="N265" s="216"/>
      <c r="O265" s="216"/>
      <c r="P265" s="216"/>
      <c r="Q265" s="216"/>
      <c r="R265" s="216"/>
      <c r="S265" s="216"/>
      <c r="T265" s="216"/>
      <c r="U265" s="216"/>
      <c r="V265" s="216"/>
      <c r="W265" s="216"/>
      <c r="X265" s="216"/>
      <c r="Y265" s="216"/>
      <c r="Z265" s="216"/>
      <c r="AA265" s="216"/>
      <c r="AB265" s="216"/>
      <c r="AC265" s="216"/>
      <c r="AD265" s="216"/>
      <c r="AE265" s="216"/>
      <c r="AF265" s="216"/>
      <c r="AG265" s="216"/>
      <c r="AH265" s="216"/>
      <c r="AI265" s="216"/>
      <c r="AJ265" s="216"/>
      <c r="AK265" s="216"/>
      <c r="AL265" s="216"/>
      <c r="AM265" s="216"/>
      <c r="AN265" s="216"/>
      <c r="AO265" s="216"/>
      <c r="AP265" s="216"/>
      <c r="AQ265" s="216"/>
      <c r="AR265" s="216"/>
      <c r="AS265" s="216"/>
      <c r="AT265" s="216"/>
      <c r="AU265" s="216"/>
      <c r="AV265" s="216"/>
      <c r="AW265" s="216"/>
      <c r="AX265" s="216"/>
      <c r="AY265" s="216"/>
      <c r="AZ265" s="216"/>
      <c r="BA265" s="216"/>
    </row>
    <row r="266" spans="1:53" s="267" customFormat="1" ht="15.75">
      <c r="A266" s="71" t="s">
        <v>60</v>
      </c>
      <c r="B266" s="137">
        <v>706</v>
      </c>
      <c r="C266" s="72" t="s">
        <v>976</v>
      </c>
      <c r="D266" s="72"/>
      <c r="E266" s="176">
        <f>E267</f>
        <v>3855000</v>
      </c>
      <c r="F266" s="207"/>
      <c r="G266" s="231"/>
      <c r="H266" s="216"/>
      <c r="I266" s="216"/>
      <c r="J266" s="216"/>
      <c r="K266" s="216"/>
      <c r="L266" s="216"/>
      <c r="M266" s="216"/>
      <c r="N266" s="216"/>
      <c r="O266" s="216"/>
      <c r="P266" s="216"/>
      <c r="Q266" s="216"/>
      <c r="R266" s="216"/>
      <c r="S266" s="216"/>
      <c r="T266" s="216"/>
      <c r="U266" s="216"/>
      <c r="V266" s="216"/>
      <c r="W266" s="216"/>
      <c r="X266" s="216"/>
      <c r="Y266" s="216"/>
      <c r="Z266" s="216"/>
      <c r="AA266" s="216"/>
      <c r="AB266" s="216"/>
      <c r="AC266" s="216"/>
      <c r="AD266" s="216"/>
      <c r="AE266" s="216"/>
      <c r="AF266" s="216"/>
      <c r="AG266" s="216"/>
      <c r="AH266" s="216"/>
      <c r="AI266" s="216"/>
      <c r="AJ266" s="216"/>
      <c r="AK266" s="216"/>
      <c r="AL266" s="216"/>
      <c r="AM266" s="216"/>
      <c r="AN266" s="216"/>
      <c r="AO266" s="216"/>
      <c r="AP266" s="216"/>
      <c r="AQ266" s="216"/>
      <c r="AR266" s="216"/>
      <c r="AS266" s="216"/>
      <c r="AT266" s="216"/>
      <c r="AU266" s="216"/>
      <c r="AV266" s="216"/>
      <c r="AW266" s="216"/>
      <c r="AX266" s="216"/>
      <c r="AY266" s="216"/>
      <c r="AZ266" s="216"/>
      <c r="BA266" s="216"/>
    </row>
    <row r="267" spans="1:53" s="267" customFormat="1" ht="31.5">
      <c r="A267" s="71" t="s">
        <v>352</v>
      </c>
      <c r="B267" s="137">
        <v>706</v>
      </c>
      <c r="C267" s="72" t="s">
        <v>976</v>
      </c>
      <c r="D267" s="72" t="s">
        <v>328</v>
      </c>
      <c r="E267" s="176">
        <v>3855000</v>
      </c>
      <c r="F267" s="207"/>
      <c r="G267" s="231"/>
      <c r="H267" s="216"/>
      <c r="I267" s="216"/>
      <c r="J267" s="216"/>
      <c r="K267" s="216"/>
      <c r="L267" s="216"/>
      <c r="M267" s="216"/>
      <c r="N267" s="216"/>
      <c r="O267" s="216"/>
      <c r="P267" s="216"/>
      <c r="Q267" s="216"/>
      <c r="R267" s="216"/>
      <c r="S267" s="216"/>
      <c r="T267" s="216"/>
      <c r="U267" s="216"/>
      <c r="V267" s="216"/>
      <c r="W267" s="216"/>
      <c r="X267" s="216"/>
      <c r="Y267" s="216"/>
      <c r="Z267" s="216"/>
      <c r="AA267" s="216"/>
      <c r="AB267" s="216"/>
      <c r="AC267" s="216"/>
      <c r="AD267" s="216"/>
      <c r="AE267" s="216"/>
      <c r="AF267" s="216"/>
      <c r="AG267" s="216"/>
      <c r="AH267" s="216"/>
      <c r="AI267" s="216"/>
      <c r="AJ267" s="216"/>
      <c r="AK267" s="216"/>
      <c r="AL267" s="216"/>
      <c r="AM267" s="216"/>
      <c r="AN267" s="216"/>
      <c r="AO267" s="216"/>
      <c r="AP267" s="216"/>
      <c r="AQ267" s="216"/>
      <c r="AR267" s="216"/>
      <c r="AS267" s="216"/>
      <c r="AT267" s="216"/>
      <c r="AU267" s="216"/>
      <c r="AV267" s="216"/>
      <c r="AW267" s="216"/>
      <c r="AX267" s="216"/>
      <c r="AY267" s="216"/>
      <c r="AZ267" s="216"/>
      <c r="BA267" s="216"/>
    </row>
    <row r="268" spans="1:53" s="267" customFormat="1" ht="15.75">
      <c r="A268" s="71" t="s">
        <v>547</v>
      </c>
      <c r="B268" s="137">
        <v>706</v>
      </c>
      <c r="C268" s="72" t="s">
        <v>977</v>
      </c>
      <c r="D268" s="72"/>
      <c r="E268" s="176">
        <f>E269</f>
        <v>7490000</v>
      </c>
      <c r="F268" s="207"/>
      <c r="G268" s="231"/>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16"/>
      <c r="AD268" s="216"/>
      <c r="AE268" s="216"/>
      <c r="AF268" s="216"/>
      <c r="AG268" s="216"/>
      <c r="AH268" s="216"/>
      <c r="AI268" s="216"/>
      <c r="AJ268" s="216"/>
      <c r="AK268" s="216"/>
      <c r="AL268" s="216"/>
      <c r="AM268" s="216"/>
      <c r="AN268" s="216"/>
      <c r="AO268" s="216"/>
      <c r="AP268" s="216"/>
      <c r="AQ268" s="216"/>
      <c r="AR268" s="216"/>
      <c r="AS268" s="216"/>
      <c r="AT268" s="216"/>
      <c r="AU268" s="216"/>
      <c r="AV268" s="216"/>
      <c r="AW268" s="216"/>
      <c r="AX268" s="216"/>
      <c r="AY268" s="216"/>
      <c r="AZ268" s="216"/>
      <c r="BA268" s="216"/>
    </row>
    <row r="269" spans="1:53" s="267" customFormat="1" ht="31.5">
      <c r="A269" s="71" t="s">
        <v>334</v>
      </c>
      <c r="B269" s="137">
        <v>706</v>
      </c>
      <c r="C269" s="72" t="s">
        <v>977</v>
      </c>
      <c r="D269" s="72" t="s">
        <v>335</v>
      </c>
      <c r="E269" s="176">
        <v>7490000</v>
      </c>
      <c r="F269" s="207"/>
      <c r="G269" s="231"/>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16"/>
      <c r="AD269" s="216"/>
      <c r="AE269" s="216"/>
      <c r="AF269" s="216"/>
      <c r="AG269" s="216"/>
      <c r="AH269" s="216"/>
      <c r="AI269" s="216"/>
      <c r="AJ269" s="216"/>
      <c r="AK269" s="216"/>
      <c r="AL269" s="216"/>
      <c r="AM269" s="216"/>
      <c r="AN269" s="216"/>
      <c r="AO269" s="216"/>
      <c r="AP269" s="216"/>
      <c r="AQ269" s="216"/>
      <c r="AR269" s="216"/>
      <c r="AS269" s="216"/>
      <c r="AT269" s="216"/>
      <c r="AU269" s="216"/>
      <c r="AV269" s="216"/>
      <c r="AW269" s="216"/>
      <c r="AX269" s="216"/>
      <c r="AY269" s="216"/>
      <c r="AZ269" s="216"/>
      <c r="BA269" s="216"/>
    </row>
    <row r="270" spans="1:53" s="267" customFormat="1" ht="47.25">
      <c r="A270" s="159" t="s">
        <v>3</v>
      </c>
      <c r="B270" s="248">
        <v>706</v>
      </c>
      <c r="C270" s="248" t="s">
        <v>183</v>
      </c>
      <c r="D270" s="215"/>
      <c r="E270" s="181">
        <f>E271+E285</f>
        <v>155507460</v>
      </c>
      <c r="F270" s="207"/>
      <c r="G270" s="231"/>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16"/>
      <c r="AD270" s="216"/>
      <c r="AE270" s="216"/>
      <c r="AF270" s="216"/>
      <c r="AG270" s="216"/>
      <c r="AH270" s="216"/>
      <c r="AI270" s="216"/>
      <c r="AJ270" s="216"/>
      <c r="AK270" s="216"/>
      <c r="AL270" s="216"/>
      <c r="AM270" s="216"/>
      <c r="AN270" s="216"/>
      <c r="AO270" s="216"/>
      <c r="AP270" s="216"/>
      <c r="AQ270" s="216"/>
      <c r="AR270" s="216"/>
      <c r="AS270" s="216"/>
      <c r="AT270" s="216"/>
      <c r="AU270" s="216"/>
      <c r="AV270" s="216"/>
      <c r="AW270" s="216"/>
      <c r="AX270" s="216"/>
      <c r="AY270" s="216"/>
      <c r="AZ270" s="216"/>
      <c r="BA270" s="216"/>
    </row>
    <row r="271" spans="1:53" s="267" customFormat="1" ht="31.5">
      <c r="A271" s="71" t="s">
        <v>986</v>
      </c>
      <c r="B271" s="137">
        <v>706</v>
      </c>
      <c r="C271" s="137" t="s">
        <v>184</v>
      </c>
      <c r="D271" s="72"/>
      <c r="E271" s="176">
        <f>E280+E272+E274+E276+E278</f>
        <v>140157460</v>
      </c>
      <c r="F271" s="207"/>
      <c r="G271" s="231"/>
      <c r="H271" s="216"/>
      <c r="I271" s="216"/>
      <c r="J271" s="216"/>
      <c r="K271" s="216"/>
      <c r="L271" s="216"/>
      <c r="M271" s="216"/>
      <c r="N271" s="216"/>
      <c r="O271" s="216"/>
      <c r="P271" s="216"/>
      <c r="Q271" s="216"/>
      <c r="R271" s="216"/>
      <c r="S271" s="216"/>
      <c r="T271" s="216"/>
      <c r="U271" s="216"/>
      <c r="V271" s="216"/>
      <c r="W271" s="216"/>
      <c r="X271" s="216"/>
      <c r="Y271" s="216"/>
      <c r="Z271" s="216"/>
      <c r="AA271" s="216"/>
      <c r="AB271" s="216"/>
      <c r="AC271" s="216"/>
      <c r="AD271" s="216"/>
      <c r="AE271" s="216"/>
      <c r="AF271" s="216"/>
      <c r="AG271" s="216"/>
      <c r="AH271" s="216"/>
      <c r="AI271" s="216"/>
      <c r="AJ271" s="216"/>
      <c r="AK271" s="216"/>
      <c r="AL271" s="216"/>
      <c r="AM271" s="216"/>
      <c r="AN271" s="216"/>
      <c r="AO271" s="216"/>
      <c r="AP271" s="216"/>
      <c r="AQ271" s="216"/>
      <c r="AR271" s="216"/>
      <c r="AS271" s="216"/>
      <c r="AT271" s="216"/>
      <c r="AU271" s="216"/>
      <c r="AV271" s="216"/>
      <c r="AW271" s="216"/>
      <c r="AX271" s="216"/>
      <c r="AY271" s="216"/>
      <c r="AZ271" s="216"/>
      <c r="BA271" s="216"/>
    </row>
    <row r="272" spans="1:53" s="256" customFormat="1" ht="31.5">
      <c r="A272" s="71" t="s">
        <v>368</v>
      </c>
      <c r="B272" s="137">
        <v>706</v>
      </c>
      <c r="C272" s="72" t="s">
        <v>369</v>
      </c>
      <c r="D272" s="72"/>
      <c r="E272" s="176">
        <f>E273</f>
        <v>50063000</v>
      </c>
      <c r="F272" s="207"/>
      <c r="G272" s="231"/>
      <c r="H272" s="156"/>
      <c r="I272" s="156"/>
      <c r="J272" s="156"/>
      <c r="K272" s="156"/>
      <c r="L272" s="156"/>
      <c r="M272" s="156"/>
      <c r="N272" s="156"/>
      <c r="O272" s="156"/>
      <c r="P272" s="156"/>
      <c r="Q272" s="156"/>
      <c r="R272" s="156"/>
      <c r="S272" s="156"/>
      <c r="T272" s="156"/>
      <c r="U272" s="156"/>
      <c r="V272" s="156"/>
      <c r="W272" s="156"/>
      <c r="X272" s="156"/>
      <c r="Y272" s="156"/>
      <c r="Z272" s="156"/>
      <c r="AA272" s="156"/>
      <c r="AB272" s="156"/>
      <c r="AC272" s="156"/>
      <c r="AD272" s="156"/>
      <c r="AE272" s="156"/>
      <c r="AF272" s="156"/>
      <c r="AG272" s="156"/>
      <c r="AH272" s="156"/>
      <c r="AI272" s="156"/>
      <c r="AJ272" s="156"/>
      <c r="AK272" s="156"/>
      <c r="AL272" s="156"/>
      <c r="AM272" s="156"/>
      <c r="AN272" s="156"/>
      <c r="AO272" s="156"/>
      <c r="AP272" s="156"/>
      <c r="AQ272" s="156"/>
      <c r="AR272" s="156"/>
      <c r="AS272" s="156"/>
      <c r="AT272" s="156"/>
      <c r="AU272" s="156"/>
      <c r="AV272" s="156"/>
      <c r="AW272" s="156"/>
      <c r="AX272" s="156"/>
      <c r="AY272" s="156"/>
      <c r="AZ272" s="156"/>
      <c r="BA272" s="156"/>
    </row>
    <row r="273" spans="1:53" s="256" customFormat="1" ht="31.5">
      <c r="A273" s="71" t="s">
        <v>352</v>
      </c>
      <c r="B273" s="137">
        <v>706</v>
      </c>
      <c r="C273" s="72" t="s">
        <v>369</v>
      </c>
      <c r="D273" s="72" t="s">
        <v>328</v>
      </c>
      <c r="E273" s="176">
        <v>50063000</v>
      </c>
      <c r="F273" s="207"/>
      <c r="G273" s="231"/>
      <c r="H273" s="156"/>
      <c r="I273" s="156"/>
      <c r="J273" s="156"/>
      <c r="K273" s="156"/>
      <c r="L273" s="156"/>
      <c r="M273" s="156"/>
      <c r="N273" s="156"/>
      <c r="O273" s="156"/>
      <c r="P273" s="156"/>
      <c r="Q273" s="156"/>
      <c r="R273" s="156"/>
      <c r="S273" s="156"/>
      <c r="T273" s="156"/>
      <c r="U273" s="156"/>
      <c r="V273" s="156"/>
      <c r="W273" s="156"/>
      <c r="X273" s="156"/>
      <c r="Y273" s="156"/>
      <c r="Z273" s="156"/>
      <c r="AA273" s="156"/>
      <c r="AB273" s="156"/>
      <c r="AC273" s="156"/>
      <c r="AD273" s="156"/>
      <c r="AE273" s="156"/>
      <c r="AF273" s="156"/>
      <c r="AG273" s="156"/>
      <c r="AH273" s="156"/>
      <c r="AI273" s="156"/>
      <c r="AJ273" s="156"/>
      <c r="AK273" s="156"/>
      <c r="AL273" s="156"/>
      <c r="AM273" s="156"/>
      <c r="AN273" s="156"/>
      <c r="AO273" s="156"/>
      <c r="AP273" s="156"/>
      <c r="AQ273" s="156"/>
      <c r="AR273" s="156"/>
      <c r="AS273" s="156"/>
      <c r="AT273" s="156"/>
      <c r="AU273" s="156"/>
      <c r="AV273" s="156"/>
      <c r="AW273" s="156"/>
      <c r="AX273" s="156"/>
      <c r="AY273" s="156"/>
      <c r="AZ273" s="156"/>
      <c r="BA273" s="156"/>
    </row>
    <row r="274" spans="1:53" s="256" customFormat="1" ht="31.5">
      <c r="A274" s="71" t="s">
        <v>1067</v>
      </c>
      <c r="B274" s="137">
        <v>706</v>
      </c>
      <c r="C274" s="72" t="s">
        <v>1112</v>
      </c>
      <c r="D274" s="72"/>
      <c r="E274" s="219">
        <f>E275</f>
        <v>3899460</v>
      </c>
      <c r="F274" s="207"/>
      <c r="G274" s="231"/>
      <c r="H274" s="156"/>
      <c r="I274" s="156"/>
      <c r="J274" s="156"/>
      <c r="K274" s="156"/>
      <c r="L274" s="156"/>
      <c r="M274" s="156"/>
      <c r="N274" s="156"/>
      <c r="O274" s="156"/>
      <c r="P274" s="156"/>
      <c r="Q274" s="156"/>
      <c r="R274" s="156"/>
      <c r="S274" s="156"/>
      <c r="T274" s="156"/>
      <c r="U274" s="156"/>
      <c r="V274" s="156"/>
      <c r="W274" s="156"/>
      <c r="X274" s="156"/>
      <c r="Y274" s="156"/>
      <c r="Z274" s="156"/>
      <c r="AA274" s="156"/>
      <c r="AB274" s="156"/>
      <c r="AC274" s="156"/>
      <c r="AD274" s="156"/>
      <c r="AE274" s="156"/>
      <c r="AF274" s="156"/>
      <c r="AG274" s="156"/>
      <c r="AH274" s="156"/>
      <c r="AI274" s="156"/>
      <c r="AJ274" s="156"/>
      <c r="AK274" s="156"/>
      <c r="AL274" s="156"/>
      <c r="AM274" s="156"/>
      <c r="AN274" s="156"/>
      <c r="AO274" s="156"/>
      <c r="AP274" s="156"/>
      <c r="AQ274" s="156"/>
      <c r="AR274" s="156"/>
      <c r="AS274" s="156"/>
      <c r="AT274" s="156"/>
      <c r="AU274" s="156"/>
      <c r="AV274" s="156"/>
      <c r="AW274" s="156"/>
      <c r="AX274" s="156"/>
      <c r="AY274" s="156"/>
      <c r="AZ274" s="156"/>
      <c r="BA274" s="156"/>
    </row>
    <row r="275" spans="1:53" s="256" customFormat="1" ht="31.5">
      <c r="A275" s="71" t="s">
        <v>352</v>
      </c>
      <c r="B275" s="137">
        <v>706</v>
      </c>
      <c r="C275" s="72" t="s">
        <v>1112</v>
      </c>
      <c r="D275" s="137">
        <v>200</v>
      </c>
      <c r="E275" s="219">
        <v>3899460</v>
      </c>
      <c r="F275" s="207"/>
      <c r="G275" s="231"/>
      <c r="H275" s="156"/>
      <c r="I275" s="156"/>
      <c r="J275" s="156"/>
      <c r="K275" s="156"/>
      <c r="L275" s="156"/>
      <c r="M275" s="156"/>
      <c r="N275" s="156"/>
      <c r="O275" s="156"/>
      <c r="P275" s="156"/>
      <c r="Q275" s="156"/>
      <c r="R275" s="156"/>
      <c r="S275" s="156"/>
      <c r="T275" s="156"/>
      <c r="U275" s="156"/>
      <c r="V275" s="156"/>
      <c r="W275" s="156"/>
      <c r="X275" s="156"/>
      <c r="Y275" s="156"/>
      <c r="Z275" s="156"/>
      <c r="AA275" s="156"/>
      <c r="AB275" s="156"/>
      <c r="AC275" s="156"/>
      <c r="AD275" s="156"/>
      <c r="AE275" s="156"/>
      <c r="AF275" s="156"/>
      <c r="AG275" s="156"/>
      <c r="AH275" s="156"/>
      <c r="AI275" s="156"/>
      <c r="AJ275" s="156"/>
      <c r="AK275" s="156"/>
      <c r="AL275" s="156"/>
      <c r="AM275" s="156"/>
      <c r="AN275" s="156"/>
      <c r="AO275" s="156"/>
      <c r="AP275" s="156"/>
      <c r="AQ275" s="156"/>
      <c r="AR275" s="156"/>
      <c r="AS275" s="156"/>
      <c r="AT275" s="156"/>
      <c r="AU275" s="156"/>
      <c r="AV275" s="156"/>
      <c r="AW275" s="156"/>
      <c r="AX275" s="156"/>
      <c r="AY275" s="156"/>
      <c r="AZ275" s="156"/>
      <c r="BA275" s="156"/>
    </row>
    <row r="276" spans="1:53" s="256" customFormat="1" ht="31.5">
      <c r="A276" s="71" t="s">
        <v>1069</v>
      </c>
      <c r="B276" s="137">
        <v>706</v>
      </c>
      <c r="C276" s="72" t="s">
        <v>1113</v>
      </c>
      <c r="D276" s="72"/>
      <c r="E276" s="176">
        <f>E277</f>
        <v>300000</v>
      </c>
      <c r="F276" s="207"/>
      <c r="G276" s="231"/>
      <c r="H276" s="156"/>
      <c r="I276" s="156"/>
      <c r="J276" s="156"/>
      <c r="K276" s="156"/>
      <c r="L276" s="156"/>
      <c r="M276" s="156"/>
      <c r="N276" s="156"/>
      <c r="O276" s="156"/>
      <c r="P276" s="156"/>
      <c r="Q276" s="156"/>
      <c r="R276" s="156"/>
      <c r="S276" s="156"/>
      <c r="T276" s="156"/>
      <c r="U276" s="156"/>
      <c r="V276" s="156"/>
      <c r="W276" s="156"/>
      <c r="X276" s="156"/>
      <c r="Y276" s="156"/>
      <c r="Z276" s="156"/>
      <c r="AA276" s="156"/>
      <c r="AB276" s="156"/>
      <c r="AC276" s="156"/>
      <c r="AD276" s="156"/>
      <c r="AE276" s="156"/>
      <c r="AF276" s="156"/>
      <c r="AG276" s="156"/>
      <c r="AH276" s="156"/>
      <c r="AI276" s="156"/>
      <c r="AJ276" s="156"/>
      <c r="AK276" s="156"/>
      <c r="AL276" s="156"/>
      <c r="AM276" s="156"/>
      <c r="AN276" s="156"/>
      <c r="AO276" s="156"/>
      <c r="AP276" s="156"/>
      <c r="AQ276" s="156"/>
      <c r="AR276" s="156"/>
      <c r="AS276" s="156"/>
      <c r="AT276" s="156"/>
      <c r="AU276" s="156"/>
      <c r="AV276" s="156"/>
      <c r="AW276" s="156"/>
      <c r="AX276" s="156"/>
      <c r="AY276" s="156"/>
      <c r="AZ276" s="156"/>
      <c r="BA276" s="156"/>
    </row>
    <row r="277" spans="1:53" s="256" customFormat="1" ht="31.5">
      <c r="A277" s="71" t="s">
        <v>352</v>
      </c>
      <c r="B277" s="137">
        <v>706</v>
      </c>
      <c r="C277" s="72" t="s">
        <v>1113</v>
      </c>
      <c r="D277" s="137">
        <v>200</v>
      </c>
      <c r="E277" s="176">
        <v>300000</v>
      </c>
      <c r="F277" s="207"/>
      <c r="G277" s="231"/>
      <c r="H277" s="156"/>
      <c r="I277" s="156"/>
      <c r="J277" s="156"/>
      <c r="K277" s="156"/>
      <c r="L277" s="156"/>
      <c r="M277" s="156"/>
      <c r="N277" s="156"/>
      <c r="O277" s="156"/>
      <c r="P277" s="156"/>
      <c r="Q277" s="156"/>
      <c r="R277" s="156"/>
      <c r="S277" s="156"/>
      <c r="T277" s="156"/>
      <c r="U277" s="156"/>
      <c r="V277" s="156"/>
      <c r="W277" s="156"/>
      <c r="X277" s="156"/>
      <c r="Y277" s="156"/>
      <c r="Z277" s="156"/>
      <c r="AA277" s="156"/>
      <c r="AB277" s="156"/>
      <c r="AC277" s="156"/>
      <c r="AD277" s="156"/>
      <c r="AE277" s="156"/>
      <c r="AF277" s="156"/>
      <c r="AG277" s="156"/>
      <c r="AH277" s="156"/>
      <c r="AI277" s="156"/>
      <c r="AJ277" s="156"/>
      <c r="AK277" s="156"/>
      <c r="AL277" s="156"/>
      <c r="AM277" s="156"/>
      <c r="AN277" s="156"/>
      <c r="AO277" s="156"/>
      <c r="AP277" s="156"/>
      <c r="AQ277" s="156"/>
      <c r="AR277" s="156"/>
      <c r="AS277" s="156"/>
      <c r="AT277" s="156"/>
      <c r="AU277" s="156"/>
      <c r="AV277" s="156"/>
      <c r="AW277" s="156"/>
      <c r="AX277" s="156"/>
      <c r="AY277" s="156"/>
      <c r="AZ277" s="156"/>
      <c r="BA277" s="156"/>
    </row>
    <row r="278" spans="1:53" s="256" customFormat="1" ht="31.5">
      <c r="A278" s="71" t="s">
        <v>1071</v>
      </c>
      <c r="B278" s="137">
        <v>706</v>
      </c>
      <c r="C278" s="72" t="s">
        <v>1114</v>
      </c>
      <c r="D278" s="72"/>
      <c r="E278" s="176">
        <f>E279</f>
        <v>300000</v>
      </c>
      <c r="F278" s="207"/>
      <c r="G278" s="231"/>
      <c r="H278" s="156"/>
      <c r="I278" s="156"/>
      <c r="J278" s="156"/>
      <c r="K278" s="156"/>
      <c r="L278" s="156"/>
      <c r="M278" s="156"/>
      <c r="N278" s="156"/>
      <c r="O278" s="156"/>
      <c r="P278" s="156"/>
      <c r="Q278" s="156"/>
      <c r="R278" s="156"/>
      <c r="S278" s="156"/>
      <c r="T278" s="156"/>
      <c r="U278" s="156"/>
      <c r="V278" s="156"/>
      <c r="W278" s="156"/>
      <c r="X278" s="156"/>
      <c r="Y278" s="156"/>
      <c r="Z278" s="156"/>
      <c r="AA278" s="156"/>
      <c r="AB278" s="156"/>
      <c r="AC278" s="156"/>
      <c r="AD278" s="156"/>
      <c r="AE278" s="156"/>
      <c r="AF278" s="156"/>
      <c r="AG278" s="156"/>
      <c r="AH278" s="156"/>
      <c r="AI278" s="156"/>
      <c r="AJ278" s="156"/>
      <c r="AK278" s="156"/>
      <c r="AL278" s="156"/>
      <c r="AM278" s="156"/>
      <c r="AN278" s="156"/>
      <c r="AO278" s="156"/>
      <c r="AP278" s="156"/>
      <c r="AQ278" s="156"/>
      <c r="AR278" s="156"/>
      <c r="AS278" s="156"/>
      <c r="AT278" s="156"/>
      <c r="AU278" s="156"/>
      <c r="AV278" s="156"/>
      <c r="AW278" s="156"/>
      <c r="AX278" s="156"/>
      <c r="AY278" s="156"/>
      <c r="AZ278" s="156"/>
      <c r="BA278" s="156"/>
    </row>
    <row r="279" spans="1:53" s="256" customFormat="1" ht="31.5">
      <c r="A279" s="71" t="s">
        <v>352</v>
      </c>
      <c r="B279" s="137">
        <v>706</v>
      </c>
      <c r="C279" s="72" t="s">
        <v>1114</v>
      </c>
      <c r="D279" s="137">
        <v>200</v>
      </c>
      <c r="E279" s="176">
        <v>300000</v>
      </c>
      <c r="F279" s="207"/>
      <c r="G279" s="231"/>
      <c r="H279" s="156"/>
      <c r="I279" s="156"/>
      <c r="J279" s="156"/>
      <c r="K279" s="156"/>
      <c r="L279" s="156"/>
      <c r="M279" s="156"/>
      <c r="N279" s="156"/>
      <c r="O279" s="156"/>
      <c r="P279" s="156"/>
      <c r="Q279" s="156"/>
      <c r="R279" s="156"/>
      <c r="S279" s="156"/>
      <c r="T279" s="156"/>
      <c r="U279" s="156"/>
      <c r="V279" s="156"/>
      <c r="W279" s="156"/>
      <c r="X279" s="156"/>
      <c r="Y279" s="156"/>
      <c r="Z279" s="156"/>
      <c r="AA279" s="156"/>
      <c r="AB279" s="156"/>
      <c r="AC279" s="156"/>
      <c r="AD279" s="156"/>
      <c r="AE279" s="156"/>
      <c r="AF279" s="156"/>
      <c r="AG279" s="156"/>
      <c r="AH279" s="156"/>
      <c r="AI279" s="156"/>
      <c r="AJ279" s="156"/>
      <c r="AK279" s="156"/>
      <c r="AL279" s="156"/>
      <c r="AM279" s="156"/>
      <c r="AN279" s="156"/>
      <c r="AO279" s="156"/>
      <c r="AP279" s="156"/>
      <c r="AQ279" s="156"/>
      <c r="AR279" s="156"/>
      <c r="AS279" s="156"/>
      <c r="AT279" s="156"/>
      <c r="AU279" s="156"/>
      <c r="AV279" s="156"/>
      <c r="AW279" s="156"/>
      <c r="AX279" s="156"/>
      <c r="AY279" s="156"/>
      <c r="AZ279" s="156"/>
      <c r="BA279" s="156"/>
    </row>
    <row r="280" spans="1:53" s="256" customFormat="1" ht="15.75">
      <c r="A280" s="71" t="s">
        <v>295</v>
      </c>
      <c r="B280" s="137">
        <v>706</v>
      </c>
      <c r="C280" s="72" t="s">
        <v>185</v>
      </c>
      <c r="D280" s="72"/>
      <c r="E280" s="176">
        <f>E281+E282+E283</f>
        <v>85595000</v>
      </c>
      <c r="F280" s="207"/>
      <c r="G280" s="231"/>
      <c r="H280" s="156"/>
      <c r="I280" s="156"/>
      <c r="J280" s="156"/>
      <c r="K280" s="156"/>
      <c r="L280" s="156"/>
      <c r="M280" s="156"/>
      <c r="N280" s="156"/>
      <c r="O280" s="156"/>
      <c r="P280" s="156"/>
      <c r="Q280" s="156"/>
      <c r="R280" s="156"/>
      <c r="S280" s="156"/>
      <c r="T280" s="156"/>
      <c r="U280" s="156"/>
      <c r="V280" s="156"/>
      <c r="W280" s="156"/>
      <c r="X280" s="156"/>
      <c r="Y280" s="156"/>
      <c r="Z280" s="156"/>
      <c r="AA280" s="156"/>
      <c r="AB280" s="156"/>
      <c r="AC280" s="156"/>
      <c r="AD280" s="156"/>
      <c r="AE280" s="156"/>
      <c r="AF280" s="156"/>
      <c r="AG280" s="156"/>
      <c r="AH280" s="156"/>
      <c r="AI280" s="156"/>
      <c r="AJ280" s="156"/>
      <c r="AK280" s="156"/>
      <c r="AL280" s="156"/>
      <c r="AM280" s="156"/>
      <c r="AN280" s="156"/>
      <c r="AO280" s="156"/>
      <c r="AP280" s="156"/>
      <c r="AQ280" s="156"/>
      <c r="AR280" s="156"/>
      <c r="AS280" s="156"/>
      <c r="AT280" s="156"/>
      <c r="AU280" s="156"/>
      <c r="AV280" s="156"/>
      <c r="AW280" s="156"/>
      <c r="AX280" s="156"/>
      <c r="AY280" s="156"/>
      <c r="AZ280" s="156"/>
      <c r="BA280" s="156"/>
    </row>
    <row r="281" spans="1:53" s="256" customFormat="1" ht="31.5">
      <c r="A281" s="71" t="s">
        <v>352</v>
      </c>
      <c r="B281" s="137">
        <v>706</v>
      </c>
      <c r="C281" s="72" t="s">
        <v>185</v>
      </c>
      <c r="D281" s="72" t="s">
        <v>328</v>
      </c>
      <c r="E281" s="176">
        <v>28573465</v>
      </c>
      <c r="F281" s="207"/>
      <c r="G281" s="231"/>
      <c r="H281" s="156"/>
      <c r="I281" s="156"/>
      <c r="J281" s="156"/>
      <c r="K281" s="156"/>
      <c r="L281" s="156"/>
      <c r="M281" s="156"/>
      <c r="N281" s="156"/>
      <c r="O281" s="156"/>
      <c r="P281" s="156"/>
      <c r="Q281" s="156"/>
      <c r="R281" s="156"/>
      <c r="S281" s="156"/>
      <c r="T281" s="156"/>
      <c r="U281" s="156"/>
      <c r="V281" s="156"/>
      <c r="W281" s="156"/>
      <c r="X281" s="156"/>
      <c r="Y281" s="156"/>
      <c r="Z281" s="156"/>
      <c r="AA281" s="156"/>
      <c r="AB281" s="156"/>
      <c r="AC281" s="156"/>
      <c r="AD281" s="156"/>
      <c r="AE281" s="156"/>
      <c r="AF281" s="156"/>
      <c r="AG281" s="156"/>
      <c r="AH281" s="156"/>
      <c r="AI281" s="156"/>
      <c r="AJ281" s="156"/>
      <c r="AK281" s="156"/>
      <c r="AL281" s="156"/>
      <c r="AM281" s="156"/>
      <c r="AN281" s="156"/>
      <c r="AO281" s="156"/>
      <c r="AP281" s="156"/>
      <c r="AQ281" s="156"/>
      <c r="AR281" s="156"/>
      <c r="AS281" s="156"/>
      <c r="AT281" s="156"/>
      <c r="AU281" s="156"/>
      <c r="AV281" s="156"/>
      <c r="AW281" s="156"/>
      <c r="AX281" s="156"/>
      <c r="AY281" s="156"/>
      <c r="AZ281" s="156"/>
      <c r="BA281" s="156"/>
    </row>
    <row r="282" spans="1:53" s="256" customFormat="1" ht="15.75">
      <c r="A282" s="71" t="s">
        <v>255</v>
      </c>
      <c r="B282" s="137">
        <v>706</v>
      </c>
      <c r="C282" s="72" t="s">
        <v>185</v>
      </c>
      <c r="D282" s="72" t="s">
        <v>337</v>
      </c>
      <c r="E282" s="246">
        <v>57004000</v>
      </c>
      <c r="F282" s="207"/>
      <c r="G282" s="231"/>
      <c r="H282" s="156"/>
      <c r="I282" s="156"/>
      <c r="J282" s="156"/>
      <c r="K282" s="156"/>
      <c r="L282" s="156"/>
      <c r="M282" s="156"/>
      <c r="N282" s="156"/>
      <c r="O282" s="156"/>
      <c r="P282" s="156"/>
      <c r="Q282" s="156"/>
      <c r="R282" s="156"/>
      <c r="S282" s="156"/>
      <c r="T282" s="156"/>
      <c r="U282" s="156"/>
      <c r="V282" s="156"/>
      <c r="W282" s="156"/>
      <c r="X282" s="156"/>
      <c r="Y282" s="156"/>
      <c r="Z282" s="156"/>
      <c r="AA282" s="156"/>
      <c r="AB282" s="156"/>
      <c r="AC282" s="156"/>
      <c r="AD282" s="156"/>
      <c r="AE282" s="156"/>
      <c r="AF282" s="156"/>
      <c r="AG282" s="156"/>
      <c r="AH282" s="156"/>
      <c r="AI282" s="156"/>
      <c r="AJ282" s="156"/>
      <c r="AK282" s="156"/>
      <c r="AL282" s="156"/>
      <c r="AM282" s="156"/>
      <c r="AN282" s="156"/>
      <c r="AO282" s="156"/>
      <c r="AP282" s="156"/>
      <c r="AQ282" s="156"/>
      <c r="AR282" s="156"/>
      <c r="AS282" s="156"/>
      <c r="AT282" s="156"/>
      <c r="AU282" s="156"/>
      <c r="AV282" s="156"/>
      <c r="AW282" s="156"/>
      <c r="AX282" s="156"/>
      <c r="AY282" s="156"/>
      <c r="AZ282" s="156"/>
      <c r="BA282" s="156"/>
    </row>
    <row r="283" spans="1:53" s="256" customFormat="1" ht="15.75">
      <c r="A283" s="71" t="s">
        <v>329</v>
      </c>
      <c r="B283" s="137">
        <v>706</v>
      </c>
      <c r="C283" s="72" t="s">
        <v>185</v>
      </c>
      <c r="D283" s="72" t="s">
        <v>330</v>
      </c>
      <c r="E283" s="176">
        <v>17535</v>
      </c>
      <c r="F283" s="207"/>
      <c r="G283" s="231"/>
      <c r="H283" s="156"/>
      <c r="I283" s="156"/>
      <c r="J283" s="156"/>
      <c r="K283" s="156"/>
      <c r="L283" s="156"/>
      <c r="M283" s="156"/>
      <c r="N283" s="156"/>
      <c r="O283" s="156"/>
      <c r="P283" s="156"/>
      <c r="Q283" s="156"/>
      <c r="R283" s="156"/>
      <c r="S283" s="156"/>
      <c r="T283" s="156"/>
      <c r="U283" s="156"/>
      <c r="V283" s="156"/>
      <c r="W283" s="156"/>
      <c r="X283" s="156"/>
      <c r="Y283" s="156"/>
      <c r="Z283" s="156"/>
      <c r="AA283" s="156"/>
      <c r="AB283" s="156"/>
      <c r="AC283" s="156"/>
      <c r="AD283" s="156"/>
      <c r="AE283" s="156"/>
      <c r="AF283" s="156"/>
      <c r="AG283" s="156"/>
      <c r="AH283" s="156"/>
      <c r="AI283" s="156"/>
      <c r="AJ283" s="156"/>
      <c r="AK283" s="156"/>
      <c r="AL283" s="156"/>
      <c r="AM283" s="156"/>
      <c r="AN283" s="156"/>
      <c r="AO283" s="156"/>
      <c r="AP283" s="156"/>
      <c r="AQ283" s="156"/>
      <c r="AR283" s="156"/>
      <c r="AS283" s="156"/>
      <c r="AT283" s="156"/>
      <c r="AU283" s="156"/>
      <c r="AV283" s="156"/>
      <c r="AW283" s="156"/>
      <c r="AX283" s="156"/>
      <c r="AY283" s="156"/>
      <c r="AZ283" s="156"/>
      <c r="BA283" s="156"/>
    </row>
    <row r="284" spans="1:53" s="256" customFormat="1" ht="47.25">
      <c r="A284" s="71" t="s">
        <v>984</v>
      </c>
      <c r="B284" s="137">
        <v>706</v>
      </c>
      <c r="C284" s="72" t="s">
        <v>186</v>
      </c>
      <c r="D284" s="72"/>
      <c r="E284" s="176">
        <v>0</v>
      </c>
      <c r="F284" s="207"/>
      <c r="G284" s="231"/>
      <c r="H284" s="156"/>
      <c r="I284" s="156"/>
      <c r="J284" s="156"/>
      <c r="K284" s="156"/>
      <c r="L284" s="156"/>
      <c r="M284" s="156"/>
      <c r="N284" s="156"/>
      <c r="O284" s="156"/>
      <c r="P284" s="156"/>
      <c r="Q284" s="156"/>
      <c r="R284" s="156"/>
      <c r="S284" s="156"/>
      <c r="T284" s="156"/>
      <c r="U284" s="156"/>
      <c r="V284" s="156"/>
      <c r="W284" s="156"/>
      <c r="X284" s="156"/>
      <c r="Y284" s="156"/>
      <c r="Z284" s="156"/>
      <c r="AA284" s="156"/>
      <c r="AB284" s="156"/>
      <c r="AC284" s="156"/>
      <c r="AD284" s="156"/>
      <c r="AE284" s="156"/>
      <c r="AF284" s="156"/>
      <c r="AG284" s="156"/>
      <c r="AH284" s="156"/>
      <c r="AI284" s="156"/>
      <c r="AJ284" s="156"/>
      <c r="AK284" s="156"/>
      <c r="AL284" s="156"/>
      <c r="AM284" s="156"/>
      <c r="AN284" s="156"/>
      <c r="AO284" s="156"/>
      <c r="AP284" s="156"/>
      <c r="AQ284" s="156"/>
      <c r="AR284" s="156"/>
      <c r="AS284" s="156"/>
      <c r="AT284" s="156"/>
      <c r="AU284" s="156"/>
      <c r="AV284" s="156"/>
      <c r="AW284" s="156"/>
      <c r="AX284" s="156"/>
      <c r="AY284" s="156"/>
      <c r="AZ284" s="156"/>
      <c r="BA284" s="156"/>
    </row>
    <row r="285" spans="1:53" s="256" customFormat="1" ht="47.25">
      <c r="A285" s="71" t="s">
        <v>988</v>
      </c>
      <c r="B285" s="137">
        <v>706</v>
      </c>
      <c r="C285" s="72" t="s">
        <v>956</v>
      </c>
      <c r="D285" s="72"/>
      <c r="E285" s="176">
        <f>E286+E288</f>
        <v>15350000</v>
      </c>
      <c r="F285" s="207"/>
      <c r="G285" s="231"/>
      <c r="H285" s="156"/>
      <c r="I285" s="156"/>
      <c r="J285" s="156"/>
      <c r="K285" s="156"/>
      <c r="L285" s="156"/>
      <c r="M285" s="156"/>
      <c r="N285" s="156"/>
      <c r="O285" s="156"/>
      <c r="P285" s="156"/>
      <c r="Q285" s="156"/>
      <c r="R285" s="156"/>
      <c r="S285" s="156"/>
      <c r="T285" s="156"/>
      <c r="U285" s="156"/>
      <c r="V285" s="156"/>
      <c r="W285" s="156"/>
      <c r="X285" s="156"/>
      <c r="Y285" s="156"/>
      <c r="Z285" s="156"/>
      <c r="AA285" s="156"/>
      <c r="AB285" s="156"/>
      <c r="AC285" s="156"/>
      <c r="AD285" s="156"/>
      <c r="AE285" s="156"/>
      <c r="AF285" s="156"/>
      <c r="AG285" s="156"/>
      <c r="AH285" s="156"/>
      <c r="AI285" s="156"/>
      <c r="AJ285" s="156"/>
      <c r="AK285" s="156"/>
      <c r="AL285" s="156"/>
      <c r="AM285" s="156"/>
      <c r="AN285" s="156"/>
      <c r="AO285" s="156"/>
      <c r="AP285" s="156"/>
      <c r="AQ285" s="156"/>
      <c r="AR285" s="156"/>
      <c r="AS285" s="156"/>
      <c r="AT285" s="156"/>
      <c r="AU285" s="156"/>
      <c r="AV285" s="156"/>
      <c r="AW285" s="156"/>
      <c r="AX285" s="156"/>
      <c r="AY285" s="156"/>
      <c r="AZ285" s="156"/>
      <c r="BA285" s="156"/>
    </row>
    <row r="286" spans="1:53" s="256" customFormat="1" ht="15.75">
      <c r="A286" s="71" t="s">
        <v>346</v>
      </c>
      <c r="B286" s="137">
        <v>706</v>
      </c>
      <c r="C286" s="137" t="s">
        <v>985</v>
      </c>
      <c r="D286" s="218"/>
      <c r="E286" s="176">
        <f>E287</f>
        <v>12350000</v>
      </c>
      <c r="F286" s="207"/>
      <c r="G286" s="231"/>
      <c r="H286" s="156"/>
      <c r="I286" s="156"/>
      <c r="J286" s="156"/>
      <c r="K286" s="156"/>
      <c r="L286" s="156"/>
      <c r="M286" s="156"/>
      <c r="N286" s="156"/>
      <c r="O286" s="156"/>
      <c r="P286" s="156"/>
      <c r="Q286" s="156"/>
      <c r="R286" s="156"/>
      <c r="S286" s="156"/>
      <c r="T286" s="156"/>
      <c r="U286" s="156"/>
      <c r="V286" s="156"/>
      <c r="W286" s="156"/>
      <c r="X286" s="156"/>
      <c r="Y286" s="156"/>
      <c r="Z286" s="156"/>
      <c r="AA286" s="156"/>
      <c r="AB286" s="156"/>
      <c r="AC286" s="156"/>
      <c r="AD286" s="156"/>
      <c r="AE286" s="156"/>
      <c r="AF286" s="156"/>
      <c r="AG286" s="156"/>
      <c r="AH286" s="156"/>
      <c r="AI286" s="156"/>
      <c r="AJ286" s="156"/>
      <c r="AK286" s="156"/>
      <c r="AL286" s="156"/>
      <c r="AM286" s="156"/>
      <c r="AN286" s="156"/>
      <c r="AO286" s="156"/>
      <c r="AP286" s="156"/>
      <c r="AQ286" s="156"/>
      <c r="AR286" s="156"/>
      <c r="AS286" s="156"/>
      <c r="AT286" s="156"/>
      <c r="AU286" s="156"/>
      <c r="AV286" s="156"/>
      <c r="AW286" s="156"/>
      <c r="AX286" s="156"/>
      <c r="AY286" s="156"/>
      <c r="AZ286" s="156"/>
      <c r="BA286" s="156"/>
    </row>
    <row r="287" spans="1:53" s="256" customFormat="1" ht="31.5">
      <c r="A287" s="71" t="s">
        <v>352</v>
      </c>
      <c r="B287" s="137">
        <v>706</v>
      </c>
      <c r="C287" s="137" t="s">
        <v>985</v>
      </c>
      <c r="D287" s="137">
        <v>200</v>
      </c>
      <c r="E287" s="176">
        <v>12350000</v>
      </c>
      <c r="F287" s="207"/>
      <c r="G287" s="231"/>
      <c r="H287" s="156"/>
      <c r="I287" s="156"/>
      <c r="J287" s="156"/>
      <c r="K287" s="156"/>
      <c r="L287" s="156"/>
      <c r="M287" s="156"/>
      <c r="N287" s="156"/>
      <c r="O287" s="156"/>
      <c r="P287" s="156"/>
      <c r="Q287" s="156"/>
      <c r="R287" s="156"/>
      <c r="S287" s="156"/>
      <c r="T287" s="156"/>
      <c r="U287" s="156"/>
      <c r="V287" s="156"/>
      <c r="W287" s="156"/>
      <c r="X287" s="156"/>
      <c r="Y287" s="156"/>
      <c r="Z287" s="156"/>
      <c r="AA287" s="156"/>
      <c r="AB287" s="156"/>
      <c r="AC287" s="156"/>
      <c r="AD287" s="156"/>
      <c r="AE287" s="156"/>
      <c r="AF287" s="156"/>
      <c r="AG287" s="156"/>
      <c r="AH287" s="156"/>
      <c r="AI287" s="156"/>
      <c r="AJ287" s="156"/>
      <c r="AK287" s="156"/>
      <c r="AL287" s="156"/>
      <c r="AM287" s="156"/>
      <c r="AN287" s="156"/>
      <c r="AO287" s="156"/>
      <c r="AP287" s="156"/>
      <c r="AQ287" s="156"/>
      <c r="AR287" s="156"/>
      <c r="AS287" s="156"/>
      <c r="AT287" s="156"/>
      <c r="AU287" s="156"/>
      <c r="AV287" s="156"/>
      <c r="AW287" s="156"/>
      <c r="AX287" s="156"/>
      <c r="AY287" s="156"/>
      <c r="AZ287" s="156"/>
      <c r="BA287" s="156"/>
    </row>
    <row r="288" spans="1:53" s="256" customFormat="1" ht="15.75">
      <c r="A288" s="71" t="s">
        <v>1102</v>
      </c>
      <c r="B288" s="137">
        <v>706</v>
      </c>
      <c r="C288" s="72" t="s">
        <v>1104</v>
      </c>
      <c r="D288" s="72"/>
      <c r="E288" s="176">
        <f>E289</f>
        <v>3000000</v>
      </c>
      <c r="F288" s="207"/>
      <c r="G288" s="231"/>
      <c r="H288" s="156"/>
      <c r="I288" s="156"/>
      <c r="J288" s="156"/>
      <c r="K288" s="156"/>
      <c r="L288" s="156"/>
      <c r="M288" s="156"/>
      <c r="N288" s="156"/>
      <c r="O288" s="156"/>
      <c r="P288" s="156"/>
      <c r="Q288" s="156"/>
      <c r="R288" s="156"/>
      <c r="S288" s="156"/>
      <c r="T288" s="156"/>
      <c r="U288" s="156"/>
      <c r="V288" s="156"/>
      <c r="W288" s="156"/>
      <c r="X288" s="156"/>
      <c r="Y288" s="156"/>
      <c r="Z288" s="156"/>
      <c r="AA288" s="156"/>
      <c r="AB288" s="156"/>
      <c r="AC288" s="156"/>
      <c r="AD288" s="156"/>
      <c r="AE288" s="156"/>
      <c r="AF288" s="156"/>
      <c r="AG288" s="156"/>
      <c r="AH288" s="156"/>
      <c r="AI288" s="156"/>
      <c r="AJ288" s="156"/>
      <c r="AK288" s="156"/>
      <c r="AL288" s="156"/>
      <c r="AM288" s="156"/>
      <c r="AN288" s="156"/>
      <c r="AO288" s="156"/>
      <c r="AP288" s="156"/>
      <c r="AQ288" s="156"/>
      <c r="AR288" s="156"/>
      <c r="AS288" s="156"/>
      <c r="AT288" s="156"/>
      <c r="AU288" s="156"/>
      <c r="AV288" s="156"/>
      <c r="AW288" s="156"/>
      <c r="AX288" s="156"/>
      <c r="AY288" s="156"/>
      <c r="AZ288" s="156"/>
      <c r="BA288" s="156"/>
    </row>
    <row r="289" spans="1:53" s="256" customFormat="1" ht="15.75">
      <c r="A289" s="71" t="s">
        <v>255</v>
      </c>
      <c r="B289" s="137">
        <v>706</v>
      </c>
      <c r="C289" s="72" t="s">
        <v>1104</v>
      </c>
      <c r="D289" s="72" t="s">
        <v>337</v>
      </c>
      <c r="E289" s="176">
        <v>3000000</v>
      </c>
      <c r="F289" s="207"/>
      <c r="G289" s="231"/>
      <c r="H289" s="156"/>
      <c r="I289" s="156"/>
      <c r="J289" s="156"/>
      <c r="K289" s="156"/>
      <c r="L289" s="156"/>
      <c r="M289" s="156"/>
      <c r="N289" s="156"/>
      <c r="O289" s="156"/>
      <c r="P289" s="156"/>
      <c r="Q289" s="156"/>
      <c r="R289" s="156"/>
      <c r="S289" s="156"/>
      <c r="T289" s="156"/>
      <c r="U289" s="156"/>
      <c r="V289" s="156"/>
      <c r="W289" s="156"/>
      <c r="X289" s="156"/>
      <c r="Y289" s="156"/>
      <c r="Z289" s="156"/>
      <c r="AA289" s="156"/>
      <c r="AB289" s="156"/>
      <c r="AC289" s="156"/>
      <c r="AD289" s="156"/>
      <c r="AE289" s="156"/>
      <c r="AF289" s="156"/>
      <c r="AG289" s="156"/>
      <c r="AH289" s="156"/>
      <c r="AI289" s="156"/>
      <c r="AJ289" s="156"/>
      <c r="AK289" s="156"/>
      <c r="AL289" s="156"/>
      <c r="AM289" s="156"/>
      <c r="AN289" s="156"/>
      <c r="AO289" s="156"/>
      <c r="AP289" s="156"/>
      <c r="AQ289" s="156"/>
      <c r="AR289" s="156"/>
      <c r="AS289" s="156"/>
      <c r="AT289" s="156"/>
      <c r="AU289" s="156"/>
      <c r="AV289" s="156"/>
      <c r="AW289" s="156"/>
      <c r="AX289" s="156"/>
      <c r="AY289" s="156"/>
      <c r="AZ289" s="156"/>
      <c r="BA289" s="156"/>
    </row>
    <row r="290" spans="1:53" s="256" customFormat="1" ht="31.5">
      <c r="A290" s="159" t="s">
        <v>187</v>
      </c>
      <c r="B290" s="248">
        <v>706</v>
      </c>
      <c r="C290" s="215" t="s">
        <v>188</v>
      </c>
      <c r="D290" s="215"/>
      <c r="E290" s="181">
        <v>0</v>
      </c>
      <c r="F290" s="207"/>
      <c r="G290" s="231"/>
      <c r="H290" s="156"/>
      <c r="I290" s="156"/>
      <c r="J290" s="156"/>
      <c r="K290" s="156"/>
      <c r="L290" s="156"/>
      <c r="M290" s="156"/>
      <c r="N290" s="156"/>
      <c r="O290" s="156"/>
      <c r="P290" s="156"/>
      <c r="Q290" s="156"/>
      <c r="R290" s="156"/>
      <c r="S290" s="156"/>
      <c r="T290" s="156"/>
      <c r="U290" s="156"/>
      <c r="V290" s="156"/>
      <c r="W290" s="156"/>
      <c r="X290" s="156"/>
      <c r="Y290" s="156"/>
      <c r="Z290" s="156"/>
      <c r="AA290" s="156"/>
      <c r="AB290" s="156"/>
      <c r="AC290" s="156"/>
      <c r="AD290" s="156"/>
      <c r="AE290" s="156"/>
      <c r="AF290" s="156"/>
      <c r="AG290" s="156"/>
      <c r="AH290" s="156"/>
      <c r="AI290" s="156"/>
      <c r="AJ290" s="156"/>
      <c r="AK290" s="156"/>
      <c r="AL290" s="156"/>
      <c r="AM290" s="156"/>
      <c r="AN290" s="156"/>
      <c r="AO290" s="156"/>
      <c r="AP290" s="156"/>
      <c r="AQ290" s="156"/>
      <c r="AR290" s="156"/>
      <c r="AS290" s="156"/>
      <c r="AT290" s="156"/>
      <c r="AU290" s="156"/>
      <c r="AV290" s="156"/>
      <c r="AW290" s="156"/>
      <c r="AX290" s="156"/>
      <c r="AY290" s="156"/>
      <c r="AZ290" s="156"/>
      <c r="BA290" s="156"/>
    </row>
    <row r="291" spans="1:53" s="256" customFormat="1" ht="47.25">
      <c r="A291" s="159" t="s">
        <v>189</v>
      </c>
      <c r="B291" s="248">
        <v>706</v>
      </c>
      <c r="C291" s="215" t="s">
        <v>190</v>
      </c>
      <c r="D291" s="215"/>
      <c r="E291" s="181">
        <f>E292+E296+E303</f>
        <v>8262000</v>
      </c>
      <c r="F291" s="207"/>
      <c r="G291" s="231"/>
      <c r="H291" s="156"/>
      <c r="I291" s="156"/>
      <c r="J291" s="156"/>
      <c r="K291" s="156"/>
      <c r="L291" s="156"/>
      <c r="M291" s="156"/>
      <c r="N291" s="156"/>
      <c r="O291" s="156"/>
      <c r="P291" s="156"/>
      <c r="Q291" s="156"/>
      <c r="R291" s="156"/>
      <c r="S291" s="156"/>
      <c r="T291" s="156"/>
      <c r="U291" s="156"/>
      <c r="V291" s="156"/>
      <c r="W291" s="156"/>
      <c r="X291" s="156"/>
      <c r="Y291" s="156"/>
      <c r="Z291" s="156"/>
      <c r="AA291" s="156"/>
      <c r="AB291" s="156"/>
      <c r="AC291" s="156"/>
      <c r="AD291" s="156"/>
      <c r="AE291" s="156"/>
      <c r="AF291" s="156"/>
      <c r="AG291" s="156"/>
      <c r="AH291" s="156"/>
      <c r="AI291" s="156"/>
      <c r="AJ291" s="156"/>
      <c r="AK291" s="156"/>
      <c r="AL291" s="156"/>
      <c r="AM291" s="156"/>
      <c r="AN291" s="156"/>
      <c r="AO291" s="156"/>
      <c r="AP291" s="156"/>
      <c r="AQ291" s="156"/>
      <c r="AR291" s="156"/>
      <c r="AS291" s="156"/>
      <c r="AT291" s="156"/>
      <c r="AU291" s="156"/>
      <c r="AV291" s="156"/>
      <c r="AW291" s="156"/>
      <c r="AX291" s="156"/>
      <c r="AY291" s="156"/>
      <c r="AZ291" s="156"/>
      <c r="BA291" s="156"/>
    </row>
    <row r="292" spans="1:53" s="256" customFormat="1" ht="31.5">
      <c r="A292" s="71" t="s">
        <v>931</v>
      </c>
      <c r="B292" s="137">
        <v>706</v>
      </c>
      <c r="C292" s="72" t="s">
        <v>191</v>
      </c>
      <c r="D292" s="72"/>
      <c r="E292" s="176">
        <f>E293</f>
        <v>4325000</v>
      </c>
      <c r="F292" s="207"/>
      <c r="G292" s="231"/>
      <c r="H292" s="156"/>
      <c r="I292" s="156"/>
      <c r="J292" s="156"/>
      <c r="K292" s="156"/>
      <c r="L292" s="156"/>
      <c r="M292" s="156"/>
      <c r="N292" s="156"/>
      <c r="O292" s="156"/>
      <c r="P292" s="156"/>
      <c r="Q292" s="156"/>
      <c r="R292" s="156"/>
      <c r="S292" s="156"/>
      <c r="T292" s="156"/>
      <c r="U292" s="156"/>
      <c r="V292" s="156"/>
      <c r="W292" s="156"/>
      <c r="X292" s="156"/>
      <c r="Y292" s="156"/>
      <c r="Z292" s="156"/>
      <c r="AA292" s="156"/>
      <c r="AB292" s="156"/>
      <c r="AC292" s="156"/>
      <c r="AD292" s="156"/>
      <c r="AE292" s="156"/>
      <c r="AF292" s="156"/>
      <c r="AG292" s="156"/>
      <c r="AH292" s="156"/>
      <c r="AI292" s="156"/>
      <c r="AJ292" s="156"/>
      <c r="AK292" s="156"/>
      <c r="AL292" s="156"/>
      <c r="AM292" s="156"/>
      <c r="AN292" s="156"/>
      <c r="AO292" s="156"/>
      <c r="AP292" s="156"/>
      <c r="AQ292" s="156"/>
      <c r="AR292" s="156"/>
      <c r="AS292" s="156"/>
      <c r="AT292" s="156"/>
      <c r="AU292" s="156"/>
      <c r="AV292" s="156"/>
      <c r="AW292" s="156"/>
      <c r="AX292" s="156"/>
      <c r="AY292" s="156"/>
      <c r="AZ292" s="156"/>
      <c r="BA292" s="156"/>
    </row>
    <row r="293" spans="1:53" s="256" customFormat="1" ht="15.75">
      <c r="A293" s="71" t="s">
        <v>296</v>
      </c>
      <c r="B293" s="137">
        <v>706</v>
      </c>
      <c r="C293" s="72" t="s">
        <v>932</v>
      </c>
      <c r="D293" s="72"/>
      <c r="E293" s="176">
        <f>E294+E295</f>
        <v>4325000</v>
      </c>
      <c r="F293" s="207"/>
      <c r="G293" s="231"/>
      <c r="H293" s="156"/>
      <c r="I293" s="156"/>
      <c r="J293" s="156"/>
      <c r="K293" s="156"/>
      <c r="L293" s="156"/>
      <c r="M293" s="156"/>
      <c r="N293" s="156"/>
      <c r="O293" s="156"/>
      <c r="P293" s="156"/>
      <c r="Q293" s="156"/>
      <c r="R293" s="156"/>
      <c r="S293" s="156"/>
      <c r="T293" s="156"/>
      <c r="U293" s="156"/>
      <c r="V293" s="156"/>
      <c r="W293" s="156"/>
      <c r="X293" s="156"/>
      <c r="Y293" s="156"/>
      <c r="Z293" s="156"/>
      <c r="AA293" s="156"/>
      <c r="AB293" s="156"/>
      <c r="AC293" s="156"/>
      <c r="AD293" s="156"/>
      <c r="AE293" s="156"/>
      <c r="AF293" s="156"/>
      <c r="AG293" s="156"/>
      <c r="AH293" s="156"/>
      <c r="AI293" s="156"/>
      <c r="AJ293" s="156"/>
      <c r="AK293" s="156"/>
      <c r="AL293" s="156"/>
      <c r="AM293" s="156"/>
      <c r="AN293" s="156"/>
      <c r="AO293" s="156"/>
      <c r="AP293" s="156"/>
      <c r="AQ293" s="156"/>
      <c r="AR293" s="156"/>
      <c r="AS293" s="156"/>
      <c r="AT293" s="156"/>
      <c r="AU293" s="156"/>
      <c r="AV293" s="156"/>
      <c r="AW293" s="156"/>
      <c r="AX293" s="156"/>
      <c r="AY293" s="156"/>
      <c r="AZ293" s="156"/>
      <c r="BA293" s="156"/>
    </row>
    <row r="294" spans="1:53" s="256" customFormat="1" ht="47.25">
      <c r="A294" s="71" t="s">
        <v>326</v>
      </c>
      <c r="B294" s="137">
        <v>706</v>
      </c>
      <c r="C294" s="72" t="s">
        <v>932</v>
      </c>
      <c r="D294" s="72" t="s">
        <v>327</v>
      </c>
      <c r="E294" s="176">
        <v>3629000</v>
      </c>
      <c r="F294" s="207"/>
      <c r="G294" s="231"/>
      <c r="H294" s="156"/>
      <c r="I294" s="156"/>
      <c r="J294" s="156"/>
      <c r="K294" s="156"/>
      <c r="L294" s="156"/>
      <c r="M294" s="156"/>
      <c r="N294" s="156"/>
      <c r="O294" s="156"/>
      <c r="P294" s="156"/>
      <c r="Q294" s="156"/>
      <c r="R294" s="156"/>
      <c r="S294" s="156"/>
      <c r="T294" s="156"/>
      <c r="U294" s="156"/>
      <c r="V294" s="156"/>
      <c r="W294" s="156"/>
      <c r="X294" s="156"/>
      <c r="Y294" s="156"/>
      <c r="Z294" s="156"/>
      <c r="AA294" s="156"/>
      <c r="AB294" s="156"/>
      <c r="AC294" s="156"/>
      <c r="AD294" s="156"/>
      <c r="AE294" s="156"/>
      <c r="AF294" s="156"/>
      <c r="AG294" s="156"/>
      <c r="AH294" s="156"/>
      <c r="AI294" s="156"/>
      <c r="AJ294" s="156"/>
      <c r="AK294" s="156"/>
      <c r="AL294" s="156"/>
      <c r="AM294" s="156"/>
      <c r="AN294" s="156"/>
      <c r="AO294" s="156"/>
      <c r="AP294" s="156"/>
      <c r="AQ294" s="156"/>
      <c r="AR294" s="156"/>
      <c r="AS294" s="156"/>
      <c r="AT294" s="156"/>
      <c r="AU294" s="156"/>
      <c r="AV294" s="156"/>
      <c r="AW294" s="156"/>
      <c r="AX294" s="156"/>
      <c r="AY294" s="156"/>
      <c r="AZ294" s="156"/>
      <c r="BA294" s="156"/>
    </row>
    <row r="295" spans="1:53" s="256" customFormat="1" ht="31.5">
      <c r="A295" s="71" t="s">
        <v>352</v>
      </c>
      <c r="B295" s="137">
        <v>706</v>
      </c>
      <c r="C295" s="72" t="s">
        <v>932</v>
      </c>
      <c r="D295" s="72" t="s">
        <v>328</v>
      </c>
      <c r="E295" s="176">
        <v>696000</v>
      </c>
      <c r="F295" s="207"/>
      <c r="G295" s="231"/>
      <c r="H295" s="156"/>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156"/>
      <c r="AS295" s="156"/>
      <c r="AT295" s="156"/>
      <c r="AU295" s="156"/>
      <c r="AV295" s="156"/>
      <c r="AW295" s="156"/>
      <c r="AX295" s="156"/>
      <c r="AY295" s="156"/>
      <c r="AZ295" s="156"/>
      <c r="BA295" s="156"/>
    </row>
    <row r="296" spans="1:53" s="256" customFormat="1" ht="47.25">
      <c r="A296" s="71" t="s">
        <v>544</v>
      </c>
      <c r="B296" s="137">
        <v>706</v>
      </c>
      <c r="C296" s="72" t="s">
        <v>193</v>
      </c>
      <c r="D296" s="72"/>
      <c r="E296" s="176">
        <f>E297+E299</f>
        <v>1100000</v>
      </c>
      <c r="F296" s="207"/>
      <c r="G296" s="231"/>
      <c r="H296" s="156"/>
      <c r="I296" s="156"/>
      <c r="J296" s="156"/>
      <c r="K296" s="156"/>
      <c r="L296" s="156"/>
      <c r="M296" s="156"/>
      <c r="N296" s="156"/>
      <c r="O296" s="156"/>
      <c r="P296" s="156"/>
      <c r="Q296" s="156"/>
      <c r="R296" s="156"/>
      <c r="S296" s="156"/>
      <c r="T296" s="156"/>
      <c r="U296" s="156"/>
      <c r="V296" s="156"/>
      <c r="W296" s="156"/>
      <c r="X296" s="156"/>
      <c r="Y296" s="156"/>
      <c r="Z296" s="156"/>
      <c r="AA296" s="156"/>
      <c r="AB296" s="156"/>
      <c r="AC296" s="156"/>
      <c r="AD296" s="156"/>
      <c r="AE296" s="156"/>
      <c r="AF296" s="156"/>
      <c r="AG296" s="156"/>
      <c r="AH296" s="156"/>
      <c r="AI296" s="156"/>
      <c r="AJ296" s="156"/>
      <c r="AK296" s="156"/>
      <c r="AL296" s="156"/>
      <c r="AM296" s="156"/>
      <c r="AN296" s="156"/>
      <c r="AO296" s="156"/>
      <c r="AP296" s="156"/>
      <c r="AQ296" s="156"/>
      <c r="AR296" s="156"/>
      <c r="AS296" s="156"/>
      <c r="AT296" s="156"/>
      <c r="AU296" s="156"/>
      <c r="AV296" s="156"/>
      <c r="AW296" s="156"/>
      <c r="AX296" s="156"/>
      <c r="AY296" s="156"/>
      <c r="AZ296" s="156"/>
      <c r="BA296" s="156"/>
    </row>
    <row r="297" spans="1:53" s="256" customFormat="1" ht="15.75">
      <c r="A297" s="71" t="s">
        <v>90</v>
      </c>
      <c r="B297" s="137">
        <v>706</v>
      </c>
      <c r="C297" s="72" t="s">
        <v>936</v>
      </c>
      <c r="D297" s="72"/>
      <c r="E297" s="176">
        <f>E298</f>
        <v>1000000</v>
      </c>
      <c r="F297" s="207"/>
      <c r="G297" s="231"/>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156"/>
      <c r="AS297" s="156"/>
      <c r="AT297" s="156"/>
      <c r="AU297" s="156"/>
      <c r="AV297" s="156"/>
      <c r="AW297" s="156"/>
      <c r="AX297" s="156"/>
      <c r="AY297" s="156"/>
      <c r="AZ297" s="156"/>
      <c r="BA297" s="156"/>
    </row>
    <row r="298" spans="1:53" s="256" customFormat="1" ht="15.75">
      <c r="A298" s="71" t="s">
        <v>329</v>
      </c>
      <c r="B298" s="137">
        <v>706</v>
      </c>
      <c r="C298" s="72" t="s">
        <v>936</v>
      </c>
      <c r="D298" s="72" t="s">
        <v>330</v>
      </c>
      <c r="E298" s="176">
        <v>1000000</v>
      </c>
      <c r="F298" s="207"/>
      <c r="G298" s="231"/>
      <c r="H298" s="156"/>
      <c r="I298" s="156"/>
      <c r="J298" s="156"/>
      <c r="K298" s="156"/>
      <c r="L298" s="156"/>
      <c r="M298" s="156"/>
      <c r="N298" s="156"/>
      <c r="O298" s="156"/>
      <c r="P298" s="156"/>
      <c r="Q298" s="156"/>
      <c r="R298" s="156"/>
      <c r="S298" s="156"/>
      <c r="T298" s="156"/>
      <c r="U298" s="156"/>
      <c r="V298" s="156"/>
      <c r="W298" s="156"/>
      <c r="X298" s="156"/>
      <c r="Y298" s="156"/>
      <c r="Z298" s="156"/>
      <c r="AA298" s="156"/>
      <c r="AB298" s="156"/>
      <c r="AC298" s="156"/>
      <c r="AD298" s="156"/>
      <c r="AE298" s="156"/>
      <c r="AF298" s="156"/>
      <c r="AG298" s="156"/>
      <c r="AH298" s="156"/>
      <c r="AI298" s="156"/>
      <c r="AJ298" s="156"/>
      <c r="AK298" s="156"/>
      <c r="AL298" s="156"/>
      <c r="AM298" s="156"/>
      <c r="AN298" s="156"/>
      <c r="AO298" s="156"/>
      <c r="AP298" s="156"/>
      <c r="AQ298" s="156"/>
      <c r="AR298" s="156"/>
      <c r="AS298" s="156"/>
      <c r="AT298" s="156"/>
      <c r="AU298" s="156"/>
      <c r="AV298" s="156"/>
      <c r="AW298" s="156"/>
      <c r="AX298" s="156"/>
      <c r="AY298" s="156"/>
      <c r="AZ298" s="156"/>
      <c r="BA298" s="156"/>
    </row>
    <row r="299" spans="1:53" s="256" customFormat="1" ht="31.5">
      <c r="A299" s="71" t="s">
        <v>546</v>
      </c>
      <c r="B299" s="137">
        <v>706</v>
      </c>
      <c r="C299" s="72" t="s">
        <v>933</v>
      </c>
      <c r="D299" s="72"/>
      <c r="E299" s="176">
        <f>E300</f>
        <v>100000</v>
      </c>
      <c r="F299" s="207"/>
      <c r="G299" s="231"/>
      <c r="H299" s="156"/>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c r="AR299" s="156"/>
      <c r="AS299" s="156"/>
      <c r="AT299" s="156"/>
      <c r="AU299" s="156"/>
      <c r="AV299" s="156"/>
      <c r="AW299" s="156"/>
      <c r="AX299" s="156"/>
      <c r="AY299" s="156"/>
      <c r="AZ299" s="156"/>
      <c r="BA299" s="156"/>
    </row>
    <row r="300" spans="1:53" s="256" customFormat="1" ht="31.5">
      <c r="A300" s="71" t="s">
        <v>352</v>
      </c>
      <c r="B300" s="137">
        <v>706</v>
      </c>
      <c r="C300" s="72" t="s">
        <v>933</v>
      </c>
      <c r="D300" s="72" t="s">
        <v>328</v>
      </c>
      <c r="E300" s="176">
        <v>100000</v>
      </c>
      <c r="F300" s="207"/>
      <c r="G300" s="231"/>
      <c r="H300" s="156"/>
      <c r="I300" s="156"/>
      <c r="J300" s="156"/>
      <c r="K300" s="156"/>
      <c r="L300" s="156"/>
      <c r="M300" s="156"/>
      <c r="N300" s="156"/>
      <c r="O300" s="156"/>
      <c r="P300" s="156"/>
      <c r="Q300" s="156"/>
      <c r="R300" s="156"/>
      <c r="S300" s="156"/>
      <c r="T300" s="156"/>
      <c r="U300" s="156"/>
      <c r="V300" s="156"/>
      <c r="W300" s="156"/>
      <c r="X300" s="156"/>
      <c r="Y300" s="156"/>
      <c r="Z300" s="156"/>
      <c r="AA300" s="156"/>
      <c r="AB300" s="156"/>
      <c r="AC300" s="156"/>
      <c r="AD300" s="156"/>
      <c r="AE300" s="156"/>
      <c r="AF300" s="156"/>
      <c r="AG300" s="156"/>
      <c r="AH300" s="156"/>
      <c r="AI300" s="156"/>
      <c r="AJ300" s="156"/>
      <c r="AK300" s="156"/>
      <c r="AL300" s="156"/>
      <c r="AM300" s="156"/>
      <c r="AN300" s="156"/>
      <c r="AO300" s="156"/>
      <c r="AP300" s="156"/>
      <c r="AQ300" s="156"/>
      <c r="AR300" s="156"/>
      <c r="AS300" s="156"/>
      <c r="AT300" s="156"/>
      <c r="AU300" s="156"/>
      <c r="AV300" s="156"/>
      <c r="AW300" s="156"/>
      <c r="AX300" s="156"/>
      <c r="AY300" s="156"/>
      <c r="AZ300" s="156"/>
      <c r="BA300" s="156"/>
    </row>
    <row r="301" spans="1:53" s="256" customFormat="1" ht="31.5">
      <c r="A301" s="71" t="s">
        <v>992</v>
      </c>
      <c r="B301" s="137">
        <v>706</v>
      </c>
      <c r="C301" s="72" t="s">
        <v>545</v>
      </c>
      <c r="D301" s="72"/>
      <c r="E301" s="176">
        <v>0</v>
      </c>
      <c r="F301" s="207"/>
      <c r="G301" s="231"/>
      <c r="H301" s="156"/>
      <c r="I301" s="156"/>
      <c r="J301" s="156"/>
      <c r="K301" s="156"/>
      <c r="L301" s="156"/>
      <c r="M301" s="156"/>
      <c r="N301" s="156"/>
      <c r="O301" s="156"/>
      <c r="P301" s="156"/>
      <c r="Q301" s="156"/>
      <c r="R301" s="156"/>
      <c r="S301" s="156"/>
      <c r="T301" s="156"/>
      <c r="U301" s="156"/>
      <c r="V301" s="156"/>
      <c r="W301" s="156"/>
      <c r="X301" s="156"/>
      <c r="Y301" s="156"/>
      <c r="Z301" s="156"/>
      <c r="AA301" s="156"/>
      <c r="AB301" s="156"/>
      <c r="AC301" s="156"/>
      <c r="AD301" s="156"/>
      <c r="AE301" s="156"/>
      <c r="AF301" s="156"/>
      <c r="AG301" s="156"/>
      <c r="AH301" s="156"/>
      <c r="AI301" s="156"/>
      <c r="AJ301" s="156"/>
      <c r="AK301" s="156"/>
      <c r="AL301" s="156"/>
      <c r="AM301" s="156"/>
      <c r="AN301" s="156"/>
      <c r="AO301" s="156"/>
      <c r="AP301" s="156"/>
      <c r="AQ301" s="156"/>
      <c r="AR301" s="156"/>
      <c r="AS301" s="156"/>
      <c r="AT301" s="156"/>
      <c r="AU301" s="156"/>
      <c r="AV301" s="156"/>
      <c r="AW301" s="156"/>
      <c r="AX301" s="156"/>
      <c r="AY301" s="156"/>
      <c r="AZ301" s="156"/>
      <c r="BA301" s="156"/>
    </row>
    <row r="302" spans="1:53" s="256" customFormat="1" ht="31.5">
      <c r="A302" s="71" t="s">
        <v>993</v>
      </c>
      <c r="B302" s="137">
        <v>706</v>
      </c>
      <c r="C302" s="72" t="s">
        <v>991</v>
      </c>
      <c r="D302" s="72"/>
      <c r="E302" s="176">
        <v>0</v>
      </c>
      <c r="F302" s="207"/>
      <c r="G302" s="231"/>
      <c r="H302" s="156"/>
      <c r="I302" s="156"/>
      <c r="J302" s="156"/>
      <c r="K302" s="156"/>
      <c r="L302" s="156"/>
      <c r="M302" s="156"/>
      <c r="N302" s="156"/>
      <c r="O302" s="156"/>
      <c r="P302" s="156"/>
      <c r="Q302" s="156"/>
      <c r="R302" s="156"/>
      <c r="S302" s="156"/>
      <c r="T302" s="156"/>
      <c r="U302" s="156"/>
      <c r="V302" s="156"/>
      <c r="W302" s="156"/>
      <c r="X302" s="156"/>
      <c r="Y302" s="156"/>
      <c r="Z302" s="156"/>
      <c r="AA302" s="156"/>
      <c r="AB302" s="156"/>
      <c r="AC302" s="156"/>
      <c r="AD302" s="156"/>
      <c r="AE302" s="156"/>
      <c r="AF302" s="156"/>
      <c r="AG302" s="156"/>
      <c r="AH302" s="156"/>
      <c r="AI302" s="156"/>
      <c r="AJ302" s="156"/>
      <c r="AK302" s="156"/>
      <c r="AL302" s="156"/>
      <c r="AM302" s="156"/>
      <c r="AN302" s="156"/>
      <c r="AO302" s="156"/>
      <c r="AP302" s="156"/>
      <c r="AQ302" s="156"/>
      <c r="AR302" s="156"/>
      <c r="AS302" s="156"/>
      <c r="AT302" s="156"/>
      <c r="AU302" s="156"/>
      <c r="AV302" s="156"/>
      <c r="AW302" s="156"/>
      <c r="AX302" s="156"/>
      <c r="AY302" s="156"/>
      <c r="AZ302" s="156"/>
      <c r="BA302" s="156"/>
    </row>
    <row r="303" spans="1:53" s="256" customFormat="1" ht="31.5">
      <c r="A303" s="71" t="s">
        <v>957</v>
      </c>
      <c r="B303" s="137">
        <v>706</v>
      </c>
      <c r="C303" s="72" t="s">
        <v>994</v>
      </c>
      <c r="D303" s="72"/>
      <c r="E303" s="176">
        <f>E304</f>
        <v>2837000</v>
      </c>
      <c r="F303" s="207"/>
      <c r="G303" s="231"/>
      <c r="H303" s="156"/>
      <c r="I303" s="156"/>
      <c r="J303" s="156"/>
      <c r="K303" s="156"/>
      <c r="L303" s="156"/>
      <c r="M303" s="156"/>
      <c r="N303" s="156"/>
      <c r="O303" s="156"/>
      <c r="P303" s="156"/>
      <c r="Q303" s="156"/>
      <c r="R303" s="156"/>
      <c r="S303" s="156"/>
      <c r="T303" s="156"/>
      <c r="U303" s="156"/>
      <c r="V303" s="156"/>
      <c r="W303" s="156"/>
      <c r="X303" s="156"/>
      <c r="Y303" s="156"/>
      <c r="Z303" s="156"/>
      <c r="AA303" s="156"/>
      <c r="AB303" s="156"/>
      <c r="AC303" s="156"/>
      <c r="AD303" s="156"/>
      <c r="AE303" s="156"/>
      <c r="AF303" s="156"/>
      <c r="AG303" s="156"/>
      <c r="AH303" s="156"/>
      <c r="AI303" s="156"/>
      <c r="AJ303" s="156"/>
      <c r="AK303" s="156"/>
      <c r="AL303" s="156"/>
      <c r="AM303" s="156"/>
      <c r="AN303" s="156"/>
      <c r="AO303" s="156"/>
      <c r="AP303" s="156"/>
      <c r="AQ303" s="156"/>
      <c r="AR303" s="156"/>
      <c r="AS303" s="156"/>
      <c r="AT303" s="156"/>
      <c r="AU303" s="156"/>
      <c r="AV303" s="156"/>
      <c r="AW303" s="156"/>
      <c r="AX303" s="156"/>
      <c r="AY303" s="156"/>
      <c r="AZ303" s="156"/>
      <c r="BA303" s="156"/>
    </row>
    <row r="304" spans="1:53" s="256" customFormat="1" ht="15.75">
      <c r="A304" s="71" t="s">
        <v>296</v>
      </c>
      <c r="B304" s="137">
        <v>706</v>
      </c>
      <c r="C304" s="72" t="s">
        <v>995</v>
      </c>
      <c r="D304" s="72"/>
      <c r="E304" s="176">
        <f>E305</f>
        <v>2837000</v>
      </c>
      <c r="F304" s="207"/>
      <c r="G304" s="231"/>
      <c r="H304" s="156"/>
      <c r="I304" s="156"/>
      <c r="J304" s="156"/>
      <c r="K304" s="156"/>
      <c r="L304" s="156"/>
      <c r="M304" s="156"/>
      <c r="N304" s="156"/>
      <c r="O304" s="156"/>
      <c r="P304" s="156"/>
      <c r="Q304" s="156"/>
      <c r="R304" s="156"/>
      <c r="S304" s="156"/>
      <c r="T304" s="156"/>
      <c r="U304" s="156"/>
      <c r="V304" s="156"/>
      <c r="W304" s="156"/>
      <c r="X304" s="156"/>
      <c r="Y304" s="156"/>
      <c r="Z304" s="156"/>
      <c r="AA304" s="156"/>
      <c r="AB304" s="156"/>
      <c r="AC304" s="156"/>
      <c r="AD304" s="156"/>
      <c r="AE304" s="156"/>
      <c r="AF304" s="156"/>
      <c r="AG304" s="156"/>
      <c r="AH304" s="156"/>
      <c r="AI304" s="156"/>
      <c r="AJ304" s="156"/>
      <c r="AK304" s="156"/>
      <c r="AL304" s="156"/>
      <c r="AM304" s="156"/>
      <c r="AN304" s="156"/>
      <c r="AO304" s="156"/>
      <c r="AP304" s="156"/>
      <c r="AQ304" s="156"/>
      <c r="AR304" s="156"/>
      <c r="AS304" s="156"/>
      <c r="AT304" s="156"/>
      <c r="AU304" s="156"/>
      <c r="AV304" s="156"/>
      <c r="AW304" s="156"/>
      <c r="AX304" s="156"/>
      <c r="AY304" s="156"/>
      <c r="AZ304" s="156"/>
      <c r="BA304" s="156"/>
    </row>
    <row r="305" spans="1:53" s="256" customFormat="1" ht="31.5">
      <c r="A305" s="71" t="s">
        <v>352</v>
      </c>
      <c r="B305" s="137">
        <v>706</v>
      </c>
      <c r="C305" s="72" t="s">
        <v>995</v>
      </c>
      <c r="D305" s="72" t="s">
        <v>328</v>
      </c>
      <c r="E305" s="176">
        <v>2837000</v>
      </c>
      <c r="F305" s="207"/>
      <c r="G305" s="231"/>
      <c r="H305" s="156"/>
      <c r="I305" s="156"/>
      <c r="J305" s="156"/>
      <c r="K305" s="156"/>
      <c r="L305" s="156"/>
      <c r="M305" s="156"/>
      <c r="N305" s="156"/>
      <c r="O305" s="156"/>
      <c r="P305" s="156"/>
      <c r="Q305" s="156"/>
      <c r="R305" s="156"/>
      <c r="S305" s="156"/>
      <c r="T305" s="156"/>
      <c r="U305" s="156"/>
      <c r="V305" s="156"/>
      <c r="W305" s="156"/>
      <c r="X305" s="156"/>
      <c r="Y305" s="156"/>
      <c r="Z305" s="156"/>
      <c r="AA305" s="156"/>
      <c r="AB305" s="156"/>
      <c r="AC305" s="156"/>
      <c r="AD305" s="156"/>
      <c r="AE305" s="156"/>
      <c r="AF305" s="156"/>
      <c r="AG305" s="156"/>
      <c r="AH305" s="156"/>
      <c r="AI305" s="156"/>
      <c r="AJ305" s="156"/>
      <c r="AK305" s="156"/>
      <c r="AL305" s="156"/>
      <c r="AM305" s="156"/>
      <c r="AN305" s="156"/>
      <c r="AO305" s="156"/>
      <c r="AP305" s="156"/>
      <c r="AQ305" s="156"/>
      <c r="AR305" s="156"/>
      <c r="AS305" s="156"/>
      <c r="AT305" s="156"/>
      <c r="AU305" s="156"/>
      <c r="AV305" s="156"/>
      <c r="AW305" s="156"/>
      <c r="AX305" s="156"/>
      <c r="AY305" s="156"/>
      <c r="AZ305" s="156"/>
      <c r="BA305" s="156"/>
    </row>
    <row r="306" spans="1:53" s="256" customFormat="1" ht="31.5">
      <c r="A306" s="159" t="s">
        <v>194</v>
      </c>
      <c r="B306" s="248">
        <v>706</v>
      </c>
      <c r="C306" s="215" t="s">
        <v>195</v>
      </c>
      <c r="D306" s="215"/>
      <c r="E306" s="181">
        <f>E315+E307</f>
        <v>3219100</v>
      </c>
      <c r="F306" s="207"/>
      <c r="G306" s="231"/>
      <c r="H306" s="156"/>
      <c r="I306" s="156"/>
      <c r="J306" s="156"/>
      <c r="K306" s="156"/>
      <c r="L306" s="156"/>
      <c r="M306" s="156"/>
      <c r="N306" s="156"/>
      <c r="O306" s="156"/>
      <c r="P306" s="156"/>
      <c r="Q306" s="156"/>
      <c r="R306" s="156"/>
      <c r="S306" s="156"/>
      <c r="T306" s="156"/>
      <c r="U306" s="156"/>
      <c r="V306" s="156"/>
      <c r="W306" s="156"/>
      <c r="X306" s="156"/>
      <c r="Y306" s="156"/>
      <c r="Z306" s="156"/>
      <c r="AA306" s="156"/>
      <c r="AB306" s="156"/>
      <c r="AC306" s="156"/>
      <c r="AD306" s="156"/>
      <c r="AE306" s="156"/>
      <c r="AF306" s="156"/>
      <c r="AG306" s="156"/>
      <c r="AH306" s="156"/>
      <c r="AI306" s="156"/>
      <c r="AJ306" s="156"/>
      <c r="AK306" s="156"/>
      <c r="AL306" s="156"/>
      <c r="AM306" s="156"/>
      <c r="AN306" s="156"/>
      <c r="AO306" s="156"/>
      <c r="AP306" s="156"/>
      <c r="AQ306" s="156"/>
      <c r="AR306" s="156"/>
      <c r="AS306" s="156"/>
      <c r="AT306" s="156"/>
      <c r="AU306" s="156"/>
      <c r="AV306" s="156"/>
      <c r="AW306" s="156"/>
      <c r="AX306" s="156"/>
      <c r="AY306" s="156"/>
      <c r="AZ306" s="156"/>
      <c r="BA306" s="156"/>
    </row>
    <row r="307" spans="1:53" s="256" customFormat="1" ht="31.5">
      <c r="A307" s="71" t="s">
        <v>958</v>
      </c>
      <c r="B307" s="137">
        <v>706</v>
      </c>
      <c r="C307" s="72" t="s">
        <v>196</v>
      </c>
      <c r="D307" s="215"/>
      <c r="E307" s="176">
        <f>E308+E311</f>
        <v>2999100</v>
      </c>
      <c r="F307" s="207"/>
      <c r="G307" s="231"/>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6"/>
      <c r="AY307" s="156"/>
      <c r="AZ307" s="156"/>
      <c r="BA307" s="156"/>
    </row>
    <row r="308" spans="1:53" s="256" customFormat="1" ht="48.75" customHeight="1">
      <c r="A308" s="71" t="s">
        <v>356</v>
      </c>
      <c r="B308" s="137">
        <v>706</v>
      </c>
      <c r="C308" s="72" t="s">
        <v>996</v>
      </c>
      <c r="D308" s="72"/>
      <c r="E308" s="176">
        <f>E309+E310</f>
        <v>1329700</v>
      </c>
      <c r="F308" s="207"/>
      <c r="G308" s="231"/>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6"/>
      <c r="AY308" s="156"/>
      <c r="AZ308" s="156"/>
      <c r="BA308" s="156"/>
    </row>
    <row r="309" spans="1:53" s="256" customFormat="1" ht="47.25">
      <c r="A309" s="71" t="s">
        <v>326</v>
      </c>
      <c r="B309" s="137">
        <v>706</v>
      </c>
      <c r="C309" s="72" t="s">
        <v>996</v>
      </c>
      <c r="D309" s="72" t="s">
        <v>327</v>
      </c>
      <c r="E309" s="176">
        <v>1299700</v>
      </c>
      <c r="F309" s="207"/>
      <c r="G309" s="231"/>
      <c r="H309" s="156"/>
      <c r="I309" s="156"/>
      <c r="J309" s="156"/>
      <c r="K309" s="156"/>
      <c r="L309" s="156"/>
      <c r="M309" s="156"/>
      <c r="N309" s="156"/>
      <c r="O309" s="156"/>
      <c r="P309" s="156"/>
      <c r="Q309" s="156"/>
      <c r="R309" s="156"/>
      <c r="S309" s="156"/>
      <c r="T309" s="156"/>
      <c r="U309" s="156"/>
      <c r="V309" s="156"/>
      <c r="W309" s="156"/>
      <c r="X309" s="156"/>
      <c r="Y309" s="156"/>
      <c r="Z309" s="156"/>
      <c r="AA309" s="156"/>
      <c r="AB309" s="156"/>
      <c r="AC309" s="156"/>
      <c r="AD309" s="156"/>
      <c r="AE309" s="156"/>
      <c r="AF309" s="156"/>
      <c r="AG309" s="156"/>
      <c r="AH309" s="156"/>
      <c r="AI309" s="156"/>
      <c r="AJ309" s="156"/>
      <c r="AK309" s="156"/>
      <c r="AL309" s="156"/>
      <c r="AM309" s="156"/>
      <c r="AN309" s="156"/>
      <c r="AO309" s="156"/>
      <c r="AP309" s="156"/>
      <c r="AQ309" s="156"/>
      <c r="AR309" s="156"/>
      <c r="AS309" s="156"/>
      <c r="AT309" s="156"/>
      <c r="AU309" s="156"/>
      <c r="AV309" s="156"/>
      <c r="AW309" s="156"/>
      <c r="AX309" s="156"/>
      <c r="AY309" s="156"/>
      <c r="AZ309" s="156"/>
      <c r="BA309" s="156"/>
    </row>
    <row r="310" spans="1:53" s="256" customFormat="1" ht="31.5">
      <c r="A310" s="71" t="s">
        <v>352</v>
      </c>
      <c r="B310" s="137">
        <v>706</v>
      </c>
      <c r="C310" s="72" t="s">
        <v>996</v>
      </c>
      <c r="D310" s="72" t="s">
        <v>328</v>
      </c>
      <c r="E310" s="176">
        <v>30000</v>
      </c>
      <c r="F310" s="207"/>
      <c r="G310" s="231"/>
      <c r="H310" s="156"/>
      <c r="I310" s="156"/>
      <c r="J310" s="156"/>
      <c r="K310" s="156"/>
      <c r="L310" s="156"/>
      <c r="M310" s="156"/>
      <c r="N310" s="156"/>
      <c r="O310" s="156"/>
      <c r="P310" s="156"/>
      <c r="Q310" s="156"/>
      <c r="R310" s="156"/>
      <c r="S310" s="156"/>
      <c r="T310" s="156"/>
      <c r="U310" s="156"/>
      <c r="V310" s="156"/>
      <c r="W310" s="156"/>
      <c r="X310" s="156"/>
      <c r="Y310" s="156"/>
      <c r="Z310" s="156"/>
      <c r="AA310" s="156"/>
      <c r="AB310" s="156"/>
      <c r="AC310" s="156"/>
      <c r="AD310" s="156"/>
      <c r="AE310" s="156"/>
      <c r="AF310" s="156"/>
      <c r="AG310" s="156"/>
      <c r="AH310" s="156"/>
      <c r="AI310" s="156"/>
      <c r="AJ310" s="156"/>
      <c r="AK310" s="156"/>
      <c r="AL310" s="156"/>
      <c r="AM310" s="156"/>
      <c r="AN310" s="156"/>
      <c r="AO310" s="156"/>
      <c r="AP310" s="156"/>
      <c r="AQ310" s="156"/>
      <c r="AR310" s="156"/>
      <c r="AS310" s="156"/>
      <c r="AT310" s="156"/>
      <c r="AU310" s="156"/>
      <c r="AV310" s="156"/>
      <c r="AW310" s="156"/>
      <c r="AX310" s="156"/>
      <c r="AY310" s="156"/>
      <c r="AZ310" s="156"/>
      <c r="BA310" s="156"/>
    </row>
    <row r="311" spans="1:7" ht="31.5">
      <c r="A311" s="71" t="s">
        <v>357</v>
      </c>
      <c r="B311" s="137">
        <v>706</v>
      </c>
      <c r="C311" s="72" t="s">
        <v>997</v>
      </c>
      <c r="D311" s="72"/>
      <c r="E311" s="176">
        <f>E312+E313</f>
        <v>1669400</v>
      </c>
      <c r="G311" s="231"/>
    </row>
    <row r="312" spans="1:7" ht="47.25">
      <c r="A312" s="71" t="s">
        <v>326</v>
      </c>
      <c r="B312" s="137">
        <v>706</v>
      </c>
      <c r="C312" s="72" t="s">
        <v>997</v>
      </c>
      <c r="D312" s="72" t="s">
        <v>327</v>
      </c>
      <c r="E312" s="176">
        <v>1497000</v>
      </c>
      <c r="G312" s="231"/>
    </row>
    <row r="313" spans="1:7" ht="33" customHeight="1">
      <c r="A313" s="71" t="s">
        <v>352</v>
      </c>
      <c r="B313" s="137">
        <v>706</v>
      </c>
      <c r="C313" s="72" t="s">
        <v>997</v>
      </c>
      <c r="D313" s="72" t="s">
        <v>328</v>
      </c>
      <c r="E313" s="176">
        <v>172400</v>
      </c>
      <c r="G313" s="231"/>
    </row>
    <row r="314" spans="1:7" ht="51" customHeight="1">
      <c r="A314" s="71" t="s">
        <v>998</v>
      </c>
      <c r="B314" s="137">
        <v>706</v>
      </c>
      <c r="C314" s="72" t="s">
        <v>197</v>
      </c>
      <c r="D314" s="72"/>
      <c r="E314" s="176">
        <v>0</v>
      </c>
      <c r="G314" s="231"/>
    </row>
    <row r="315" spans="1:7" ht="38.25" customHeight="1">
      <c r="A315" s="71" t="s">
        <v>937</v>
      </c>
      <c r="B315" s="137">
        <v>706</v>
      </c>
      <c r="C315" s="72" t="s">
        <v>198</v>
      </c>
      <c r="D315" s="72"/>
      <c r="E315" s="176">
        <f>E316</f>
        <v>220000</v>
      </c>
      <c r="G315" s="231"/>
    </row>
    <row r="316" spans="1:7" ht="15.75">
      <c r="A316" s="71" t="s">
        <v>304</v>
      </c>
      <c r="B316" s="137">
        <v>706</v>
      </c>
      <c r="C316" s="72" t="s">
        <v>999</v>
      </c>
      <c r="D316" s="72"/>
      <c r="E316" s="176">
        <f>E317</f>
        <v>220000</v>
      </c>
      <c r="G316" s="231"/>
    </row>
    <row r="317" spans="1:7" ht="31.5">
      <c r="A317" s="71" t="s">
        <v>334</v>
      </c>
      <c r="B317" s="137">
        <v>706</v>
      </c>
      <c r="C317" s="72" t="s">
        <v>999</v>
      </c>
      <c r="D317" s="72" t="s">
        <v>335</v>
      </c>
      <c r="E317" s="176">
        <v>220000</v>
      </c>
      <c r="G317" s="231"/>
    </row>
    <row r="318" spans="1:53" s="267" customFormat="1" ht="47.25">
      <c r="A318" s="159" t="s">
        <v>504</v>
      </c>
      <c r="B318" s="248">
        <v>706</v>
      </c>
      <c r="C318" s="215" t="s">
        <v>493</v>
      </c>
      <c r="D318" s="215"/>
      <c r="E318" s="181">
        <f>E323+E319</f>
        <v>150000</v>
      </c>
      <c r="F318" s="269"/>
      <c r="G318" s="265"/>
      <c r="H318" s="216"/>
      <c r="I318" s="216"/>
      <c r="J318" s="216"/>
      <c r="K318" s="216"/>
      <c r="L318" s="216"/>
      <c r="M318" s="216"/>
      <c r="N318" s="216"/>
      <c r="O318" s="216"/>
      <c r="P318" s="216"/>
      <c r="Q318" s="216"/>
      <c r="R318" s="216"/>
      <c r="S318" s="216"/>
      <c r="T318" s="216"/>
      <c r="U318" s="216"/>
      <c r="V318" s="216"/>
      <c r="W318" s="216"/>
      <c r="X318" s="216"/>
      <c r="Y318" s="216"/>
      <c r="Z318" s="216"/>
      <c r="AA318" s="216"/>
      <c r="AB318" s="216"/>
      <c r="AC318" s="216"/>
      <c r="AD318" s="216"/>
      <c r="AE318" s="216"/>
      <c r="AF318" s="216"/>
      <c r="AG318" s="216"/>
      <c r="AH318" s="216"/>
      <c r="AI318" s="216"/>
      <c r="AJ318" s="216"/>
      <c r="AK318" s="216"/>
      <c r="AL318" s="216"/>
      <c r="AM318" s="216"/>
      <c r="AN318" s="216"/>
      <c r="AO318" s="216"/>
      <c r="AP318" s="216"/>
      <c r="AQ318" s="216"/>
      <c r="AR318" s="216"/>
      <c r="AS318" s="216"/>
      <c r="AT318" s="216"/>
      <c r="AU318" s="216"/>
      <c r="AV318" s="216"/>
      <c r="AW318" s="216"/>
      <c r="AX318" s="216"/>
      <c r="AY318" s="216"/>
      <c r="AZ318" s="216"/>
      <c r="BA318" s="216"/>
    </row>
    <row r="319" spans="1:53" s="256" customFormat="1" ht="35.25" customHeight="1">
      <c r="A319" s="71" t="s">
        <v>499</v>
      </c>
      <c r="B319" s="137">
        <v>706</v>
      </c>
      <c r="C319" s="72" t="s">
        <v>500</v>
      </c>
      <c r="D319" s="72"/>
      <c r="E319" s="176">
        <f>E320</f>
        <v>50000</v>
      </c>
      <c r="F319" s="207"/>
      <c r="G319" s="231"/>
      <c r="H319" s="156"/>
      <c r="I319" s="156"/>
      <c r="J319" s="156"/>
      <c r="K319" s="156"/>
      <c r="L319" s="156"/>
      <c r="M319" s="156"/>
      <c r="N319" s="156"/>
      <c r="O319" s="156"/>
      <c r="P319" s="156"/>
      <c r="Q319" s="156"/>
      <c r="R319" s="156"/>
      <c r="S319" s="156"/>
      <c r="T319" s="156"/>
      <c r="U319" s="156"/>
      <c r="V319" s="156"/>
      <c r="W319" s="156"/>
      <c r="X319" s="156"/>
      <c r="Y319" s="156"/>
      <c r="Z319" s="156"/>
      <c r="AA319" s="156"/>
      <c r="AB319" s="156"/>
      <c r="AC319" s="156"/>
      <c r="AD319" s="156"/>
      <c r="AE319" s="156"/>
      <c r="AF319" s="156"/>
      <c r="AG319" s="156"/>
      <c r="AH319" s="156"/>
      <c r="AI319" s="156"/>
      <c r="AJ319" s="156"/>
      <c r="AK319" s="156"/>
      <c r="AL319" s="156"/>
      <c r="AM319" s="156"/>
      <c r="AN319" s="156"/>
      <c r="AO319" s="156"/>
      <c r="AP319" s="156"/>
      <c r="AQ319" s="156"/>
      <c r="AR319" s="156"/>
      <c r="AS319" s="156"/>
      <c r="AT319" s="156"/>
      <c r="AU319" s="156"/>
      <c r="AV319" s="156"/>
      <c r="AW319" s="156"/>
      <c r="AX319" s="156"/>
      <c r="AY319" s="156"/>
      <c r="AZ319" s="156"/>
      <c r="BA319" s="156"/>
    </row>
    <row r="320" spans="1:53" s="256" customFormat="1" ht="31.5">
      <c r="A320" s="71" t="s">
        <v>501</v>
      </c>
      <c r="B320" s="137">
        <v>706</v>
      </c>
      <c r="C320" s="72" t="s">
        <v>502</v>
      </c>
      <c r="D320" s="72"/>
      <c r="E320" s="176">
        <f>E321</f>
        <v>50000</v>
      </c>
      <c r="F320" s="207"/>
      <c r="G320" s="231"/>
      <c r="H320" s="156"/>
      <c r="I320" s="156"/>
      <c r="J320" s="156"/>
      <c r="K320" s="156"/>
      <c r="L320" s="156"/>
      <c r="M320" s="156"/>
      <c r="N320" s="156"/>
      <c r="O320" s="156"/>
      <c r="P320" s="156"/>
      <c r="Q320" s="156"/>
      <c r="R320" s="156"/>
      <c r="S320" s="156"/>
      <c r="T320" s="156"/>
      <c r="U320" s="156"/>
      <c r="V320" s="156"/>
      <c r="W320" s="156"/>
      <c r="X320" s="156"/>
      <c r="Y320" s="156"/>
      <c r="Z320" s="156"/>
      <c r="AA320" s="156"/>
      <c r="AB320" s="156"/>
      <c r="AC320" s="156"/>
      <c r="AD320" s="156"/>
      <c r="AE320" s="156"/>
      <c r="AF320" s="156"/>
      <c r="AG320" s="156"/>
      <c r="AH320" s="156"/>
      <c r="AI320" s="156"/>
      <c r="AJ320" s="156"/>
      <c r="AK320" s="156"/>
      <c r="AL320" s="156"/>
      <c r="AM320" s="156"/>
      <c r="AN320" s="156"/>
      <c r="AO320" s="156"/>
      <c r="AP320" s="156"/>
      <c r="AQ320" s="156"/>
      <c r="AR320" s="156"/>
      <c r="AS320" s="156"/>
      <c r="AT320" s="156"/>
      <c r="AU320" s="156"/>
      <c r="AV320" s="156"/>
      <c r="AW320" s="156"/>
      <c r="AX320" s="156"/>
      <c r="AY320" s="156"/>
      <c r="AZ320" s="156"/>
      <c r="BA320" s="156"/>
    </row>
    <row r="321" spans="1:53" s="256" customFormat="1" ht="15.75">
      <c r="A321" s="71" t="s">
        <v>350</v>
      </c>
      <c r="B321" s="137">
        <v>706</v>
      </c>
      <c r="C321" s="72" t="s">
        <v>503</v>
      </c>
      <c r="D321" s="72"/>
      <c r="E321" s="176">
        <f>E322</f>
        <v>50000</v>
      </c>
      <c r="F321" s="207"/>
      <c r="G321" s="231"/>
      <c r="H321" s="156"/>
      <c r="I321" s="156"/>
      <c r="J321" s="156"/>
      <c r="K321" s="156"/>
      <c r="L321" s="156"/>
      <c r="M321" s="156"/>
      <c r="N321" s="156"/>
      <c r="O321" s="156"/>
      <c r="P321" s="156"/>
      <c r="Q321" s="156"/>
      <c r="R321" s="156"/>
      <c r="S321" s="156"/>
      <c r="T321" s="156"/>
      <c r="U321" s="156"/>
      <c r="V321" s="156"/>
      <c r="W321" s="156"/>
      <c r="X321" s="156"/>
      <c r="Y321" s="156"/>
      <c r="Z321" s="156"/>
      <c r="AA321" s="156"/>
      <c r="AB321" s="156"/>
      <c r="AC321" s="156"/>
      <c r="AD321" s="156"/>
      <c r="AE321" s="156"/>
      <c r="AF321" s="156"/>
      <c r="AG321" s="156"/>
      <c r="AH321" s="156"/>
      <c r="AI321" s="156"/>
      <c r="AJ321" s="156"/>
      <c r="AK321" s="156"/>
      <c r="AL321" s="156"/>
      <c r="AM321" s="156"/>
      <c r="AN321" s="156"/>
      <c r="AO321" s="156"/>
      <c r="AP321" s="156"/>
      <c r="AQ321" s="156"/>
      <c r="AR321" s="156"/>
      <c r="AS321" s="156"/>
      <c r="AT321" s="156"/>
      <c r="AU321" s="156"/>
      <c r="AV321" s="156"/>
      <c r="AW321" s="156"/>
      <c r="AX321" s="156"/>
      <c r="AY321" s="156"/>
      <c r="AZ321" s="156"/>
      <c r="BA321" s="156"/>
    </row>
    <row r="322" spans="1:53" s="256" customFormat="1" ht="31.5">
      <c r="A322" s="71" t="s">
        <v>352</v>
      </c>
      <c r="B322" s="137">
        <v>706</v>
      </c>
      <c r="C322" s="72" t="s">
        <v>503</v>
      </c>
      <c r="D322" s="72" t="s">
        <v>328</v>
      </c>
      <c r="E322" s="176">
        <v>50000</v>
      </c>
      <c r="F322" s="207"/>
      <c r="G322" s="231"/>
      <c r="H322" s="156"/>
      <c r="I322" s="156"/>
      <c r="J322" s="156"/>
      <c r="K322" s="156"/>
      <c r="L322" s="156"/>
      <c r="M322" s="156"/>
      <c r="N322" s="156"/>
      <c r="O322" s="156"/>
      <c r="P322" s="156"/>
      <c r="Q322" s="156"/>
      <c r="R322" s="156"/>
      <c r="S322" s="156"/>
      <c r="T322" s="156"/>
      <c r="U322" s="156"/>
      <c r="V322" s="156"/>
      <c r="W322" s="156"/>
      <c r="X322" s="156"/>
      <c r="Y322" s="156"/>
      <c r="Z322" s="156"/>
      <c r="AA322" s="156"/>
      <c r="AB322" s="156"/>
      <c r="AC322" s="156"/>
      <c r="AD322" s="156"/>
      <c r="AE322" s="156"/>
      <c r="AF322" s="156"/>
      <c r="AG322" s="156"/>
      <c r="AH322" s="156"/>
      <c r="AI322" s="156"/>
      <c r="AJ322" s="156"/>
      <c r="AK322" s="156"/>
      <c r="AL322" s="156"/>
      <c r="AM322" s="156"/>
      <c r="AN322" s="156"/>
      <c r="AO322" s="156"/>
      <c r="AP322" s="156"/>
      <c r="AQ322" s="156"/>
      <c r="AR322" s="156"/>
      <c r="AS322" s="156"/>
      <c r="AT322" s="156"/>
      <c r="AU322" s="156"/>
      <c r="AV322" s="156"/>
      <c r="AW322" s="156"/>
      <c r="AX322" s="156"/>
      <c r="AY322" s="156"/>
      <c r="AZ322" s="156"/>
      <c r="BA322" s="156"/>
    </row>
    <row r="323" spans="1:53" s="256" customFormat="1" ht="47.25">
      <c r="A323" s="71" t="s">
        <v>494</v>
      </c>
      <c r="B323" s="137">
        <v>706</v>
      </c>
      <c r="C323" s="72" t="s">
        <v>495</v>
      </c>
      <c r="D323" s="72"/>
      <c r="E323" s="176">
        <f>E324</f>
        <v>100000</v>
      </c>
      <c r="F323" s="207"/>
      <c r="G323" s="231"/>
      <c r="H323" s="156"/>
      <c r="I323" s="156"/>
      <c r="J323" s="156"/>
      <c r="K323" s="156"/>
      <c r="L323" s="156"/>
      <c r="M323" s="156"/>
      <c r="N323" s="156"/>
      <c r="O323" s="156"/>
      <c r="P323" s="156"/>
      <c r="Q323" s="156"/>
      <c r="R323" s="156"/>
      <c r="S323" s="156"/>
      <c r="T323" s="156"/>
      <c r="U323" s="156"/>
      <c r="V323" s="156"/>
      <c r="W323" s="156"/>
      <c r="X323" s="156"/>
      <c r="Y323" s="156"/>
      <c r="Z323" s="156"/>
      <c r="AA323" s="156"/>
      <c r="AB323" s="156"/>
      <c r="AC323" s="156"/>
      <c r="AD323" s="156"/>
      <c r="AE323" s="156"/>
      <c r="AF323" s="156"/>
      <c r="AG323" s="156"/>
      <c r="AH323" s="156"/>
      <c r="AI323" s="156"/>
      <c r="AJ323" s="156"/>
      <c r="AK323" s="156"/>
      <c r="AL323" s="156"/>
      <c r="AM323" s="156"/>
      <c r="AN323" s="156"/>
      <c r="AO323" s="156"/>
      <c r="AP323" s="156"/>
      <c r="AQ323" s="156"/>
      <c r="AR323" s="156"/>
      <c r="AS323" s="156"/>
      <c r="AT323" s="156"/>
      <c r="AU323" s="156"/>
      <c r="AV323" s="156"/>
      <c r="AW323" s="156"/>
      <c r="AX323" s="156"/>
      <c r="AY323" s="156"/>
      <c r="AZ323" s="156"/>
      <c r="BA323" s="156"/>
    </row>
    <row r="324" spans="1:53" s="267" customFormat="1" ht="47.25">
      <c r="A324" s="71" t="s">
        <v>496</v>
      </c>
      <c r="B324" s="137">
        <v>706</v>
      </c>
      <c r="C324" s="72" t="s">
        <v>497</v>
      </c>
      <c r="D324" s="72"/>
      <c r="E324" s="176">
        <f>E325</f>
        <v>100000</v>
      </c>
      <c r="F324" s="207"/>
      <c r="G324" s="231"/>
      <c r="H324" s="216"/>
      <c r="I324" s="216"/>
      <c r="J324" s="216"/>
      <c r="K324" s="216"/>
      <c r="L324" s="216"/>
      <c r="M324" s="216"/>
      <c r="N324" s="216"/>
      <c r="O324" s="216"/>
      <c r="P324" s="216"/>
      <c r="Q324" s="216"/>
      <c r="R324" s="216"/>
      <c r="S324" s="216"/>
      <c r="T324" s="216"/>
      <c r="U324" s="216"/>
      <c r="V324" s="216"/>
      <c r="W324" s="216"/>
      <c r="X324" s="216"/>
      <c r="Y324" s="216"/>
      <c r="Z324" s="216"/>
      <c r="AA324" s="216"/>
      <c r="AB324" s="216"/>
      <c r="AC324" s="216"/>
      <c r="AD324" s="216"/>
      <c r="AE324" s="216"/>
      <c r="AF324" s="216"/>
      <c r="AG324" s="216"/>
      <c r="AH324" s="216"/>
      <c r="AI324" s="216"/>
      <c r="AJ324" s="216"/>
      <c r="AK324" s="216"/>
      <c r="AL324" s="216"/>
      <c r="AM324" s="216"/>
      <c r="AN324" s="216"/>
      <c r="AO324" s="216"/>
      <c r="AP324" s="216"/>
      <c r="AQ324" s="216"/>
      <c r="AR324" s="216"/>
      <c r="AS324" s="216"/>
      <c r="AT324" s="216"/>
      <c r="AU324" s="216"/>
      <c r="AV324" s="216"/>
      <c r="AW324" s="216"/>
      <c r="AX324" s="216"/>
      <c r="AY324" s="216"/>
      <c r="AZ324" s="216"/>
      <c r="BA324" s="216"/>
    </row>
    <row r="325" spans="1:53" s="256" customFormat="1" ht="15.75">
      <c r="A325" s="71" t="s">
        <v>350</v>
      </c>
      <c r="B325" s="137">
        <v>706</v>
      </c>
      <c r="C325" s="72" t="s">
        <v>498</v>
      </c>
      <c r="D325" s="72"/>
      <c r="E325" s="176">
        <f>E326</f>
        <v>100000</v>
      </c>
      <c r="F325" s="207"/>
      <c r="G325" s="231"/>
      <c r="H325" s="156"/>
      <c r="I325" s="156"/>
      <c r="J325" s="156"/>
      <c r="K325" s="156"/>
      <c r="L325" s="156"/>
      <c r="M325" s="156"/>
      <c r="N325" s="156"/>
      <c r="O325" s="156"/>
      <c r="P325" s="156"/>
      <c r="Q325" s="156"/>
      <c r="R325" s="156"/>
      <c r="S325" s="156"/>
      <c r="T325" s="156"/>
      <c r="U325" s="156"/>
      <c r="V325" s="156"/>
      <c r="W325" s="156"/>
      <c r="X325" s="156"/>
      <c r="Y325" s="156"/>
      <c r="Z325" s="156"/>
      <c r="AA325" s="156"/>
      <c r="AB325" s="156"/>
      <c r="AC325" s="156"/>
      <c r="AD325" s="156"/>
      <c r="AE325" s="156"/>
      <c r="AF325" s="156"/>
      <c r="AG325" s="156"/>
      <c r="AH325" s="156"/>
      <c r="AI325" s="156"/>
      <c r="AJ325" s="156"/>
      <c r="AK325" s="156"/>
      <c r="AL325" s="156"/>
      <c r="AM325" s="156"/>
      <c r="AN325" s="156"/>
      <c r="AO325" s="156"/>
      <c r="AP325" s="156"/>
      <c r="AQ325" s="156"/>
      <c r="AR325" s="156"/>
      <c r="AS325" s="156"/>
      <c r="AT325" s="156"/>
      <c r="AU325" s="156"/>
      <c r="AV325" s="156"/>
      <c r="AW325" s="156"/>
      <c r="AX325" s="156"/>
      <c r="AY325" s="156"/>
      <c r="AZ325" s="156"/>
      <c r="BA325" s="156"/>
    </row>
    <row r="326" spans="1:53" s="256" customFormat="1" ht="31.5">
      <c r="A326" s="71" t="s">
        <v>352</v>
      </c>
      <c r="B326" s="137">
        <v>706</v>
      </c>
      <c r="C326" s="72" t="s">
        <v>498</v>
      </c>
      <c r="D326" s="72" t="s">
        <v>328</v>
      </c>
      <c r="E326" s="176">
        <v>100000</v>
      </c>
      <c r="F326" s="207"/>
      <c r="G326" s="231"/>
      <c r="H326" s="156"/>
      <c r="I326" s="156"/>
      <c r="J326" s="156"/>
      <c r="K326" s="156"/>
      <c r="L326" s="156"/>
      <c r="M326" s="156"/>
      <c r="N326" s="156"/>
      <c r="O326" s="156"/>
      <c r="P326" s="156"/>
      <c r="Q326" s="156"/>
      <c r="R326" s="156"/>
      <c r="S326" s="156"/>
      <c r="T326" s="156"/>
      <c r="U326" s="156"/>
      <c r="V326" s="156"/>
      <c r="W326" s="156"/>
      <c r="X326" s="156"/>
      <c r="Y326" s="156"/>
      <c r="Z326" s="156"/>
      <c r="AA326" s="156"/>
      <c r="AB326" s="156"/>
      <c r="AC326" s="156"/>
      <c r="AD326" s="156"/>
      <c r="AE326" s="156"/>
      <c r="AF326" s="156"/>
      <c r="AG326" s="156"/>
      <c r="AH326" s="156"/>
      <c r="AI326" s="156"/>
      <c r="AJ326" s="156"/>
      <c r="AK326" s="156"/>
      <c r="AL326" s="156"/>
      <c r="AM326" s="156"/>
      <c r="AN326" s="156"/>
      <c r="AO326" s="156"/>
      <c r="AP326" s="156"/>
      <c r="AQ326" s="156"/>
      <c r="AR326" s="156"/>
      <c r="AS326" s="156"/>
      <c r="AT326" s="156"/>
      <c r="AU326" s="156"/>
      <c r="AV326" s="156"/>
      <c r="AW326" s="156"/>
      <c r="AX326" s="156"/>
      <c r="AY326" s="156"/>
      <c r="AZ326" s="156"/>
      <c r="BA326" s="156"/>
    </row>
    <row r="327" spans="1:53" s="256" customFormat="1" ht="31.5">
      <c r="A327" s="159" t="s">
        <v>748</v>
      </c>
      <c r="B327" s="248">
        <v>706</v>
      </c>
      <c r="C327" s="215" t="s">
        <v>749</v>
      </c>
      <c r="D327" s="215"/>
      <c r="E327" s="181">
        <f>E328</f>
        <v>5925059.5</v>
      </c>
      <c r="F327" s="207"/>
      <c r="G327" s="231"/>
      <c r="H327" s="156"/>
      <c r="I327" s="156"/>
      <c r="J327" s="156"/>
      <c r="K327" s="156"/>
      <c r="L327" s="156"/>
      <c r="M327" s="156"/>
      <c r="N327" s="156"/>
      <c r="O327" s="156"/>
      <c r="P327" s="156"/>
      <c r="Q327" s="156"/>
      <c r="R327" s="156"/>
      <c r="S327" s="156"/>
      <c r="T327" s="156"/>
      <c r="U327" s="156"/>
      <c r="V327" s="156"/>
      <c r="W327" s="156"/>
      <c r="X327" s="156"/>
      <c r="Y327" s="156"/>
      <c r="Z327" s="156"/>
      <c r="AA327" s="156"/>
      <c r="AB327" s="156"/>
      <c r="AC327" s="156"/>
      <c r="AD327" s="156"/>
      <c r="AE327" s="156"/>
      <c r="AF327" s="156"/>
      <c r="AG327" s="156"/>
      <c r="AH327" s="156"/>
      <c r="AI327" s="156"/>
      <c r="AJ327" s="156"/>
      <c r="AK327" s="156"/>
      <c r="AL327" s="156"/>
      <c r="AM327" s="156"/>
      <c r="AN327" s="156"/>
      <c r="AO327" s="156"/>
      <c r="AP327" s="156"/>
      <c r="AQ327" s="156"/>
      <c r="AR327" s="156"/>
      <c r="AS327" s="156"/>
      <c r="AT327" s="156"/>
      <c r="AU327" s="156"/>
      <c r="AV327" s="156"/>
      <c r="AW327" s="156"/>
      <c r="AX327" s="156"/>
      <c r="AY327" s="156"/>
      <c r="AZ327" s="156"/>
      <c r="BA327" s="156"/>
    </row>
    <row r="328" spans="1:53" s="256" customFormat="1" ht="31.5">
      <c r="A328" s="71" t="s">
        <v>1016</v>
      </c>
      <c r="B328" s="137">
        <v>706</v>
      </c>
      <c r="C328" s="72" t="s">
        <v>750</v>
      </c>
      <c r="D328" s="72"/>
      <c r="E328" s="176">
        <f>E331+E333+E329</f>
        <v>5925059.5</v>
      </c>
      <c r="F328" s="207"/>
      <c r="G328" s="231"/>
      <c r="H328" s="156"/>
      <c r="I328" s="156"/>
      <c r="J328" s="156"/>
      <c r="K328" s="156"/>
      <c r="L328" s="156"/>
      <c r="M328" s="156"/>
      <c r="N328" s="156"/>
      <c r="O328" s="156"/>
      <c r="P328" s="156"/>
      <c r="Q328" s="156"/>
      <c r="R328" s="156"/>
      <c r="S328" s="156"/>
      <c r="T328" s="156"/>
      <c r="U328" s="156"/>
      <c r="V328" s="156"/>
      <c r="W328" s="156"/>
      <c r="X328" s="156"/>
      <c r="Y328" s="156"/>
      <c r="Z328" s="156"/>
      <c r="AA328" s="156"/>
      <c r="AB328" s="156"/>
      <c r="AC328" s="156"/>
      <c r="AD328" s="156"/>
      <c r="AE328" s="156"/>
      <c r="AF328" s="156"/>
      <c r="AG328" s="156"/>
      <c r="AH328" s="156"/>
      <c r="AI328" s="156"/>
      <c r="AJ328" s="156"/>
      <c r="AK328" s="156"/>
      <c r="AL328" s="156"/>
      <c r="AM328" s="156"/>
      <c r="AN328" s="156"/>
      <c r="AO328" s="156"/>
      <c r="AP328" s="156"/>
      <c r="AQ328" s="156"/>
      <c r="AR328" s="156"/>
      <c r="AS328" s="156"/>
      <c r="AT328" s="156"/>
      <c r="AU328" s="156"/>
      <c r="AV328" s="156"/>
      <c r="AW328" s="156"/>
      <c r="AX328" s="156"/>
      <c r="AY328" s="156"/>
      <c r="AZ328" s="156"/>
      <c r="BA328" s="156"/>
    </row>
    <row r="329" spans="1:53" s="256" customFormat="1" ht="31.5">
      <c r="A329" s="71" t="s">
        <v>220</v>
      </c>
      <c r="B329" s="137">
        <v>706</v>
      </c>
      <c r="C329" s="72" t="s">
        <v>1073</v>
      </c>
      <c r="D329" s="72"/>
      <c r="E329" s="176">
        <f>E330</f>
        <v>52247</v>
      </c>
      <c r="F329" s="207"/>
      <c r="G329" s="231"/>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156"/>
      <c r="AG329" s="156"/>
      <c r="AH329" s="156"/>
      <c r="AI329" s="156"/>
      <c r="AJ329" s="156"/>
      <c r="AK329" s="156"/>
      <c r="AL329" s="156"/>
      <c r="AM329" s="156"/>
      <c r="AN329" s="156"/>
      <c r="AO329" s="156"/>
      <c r="AP329" s="156"/>
      <c r="AQ329" s="156"/>
      <c r="AR329" s="156"/>
      <c r="AS329" s="156"/>
      <c r="AT329" s="156"/>
      <c r="AU329" s="156"/>
      <c r="AV329" s="156"/>
      <c r="AW329" s="156"/>
      <c r="AX329" s="156"/>
      <c r="AY329" s="156"/>
      <c r="AZ329" s="156"/>
      <c r="BA329" s="156"/>
    </row>
    <row r="330" spans="1:53" s="256" customFormat="1" ht="31.5">
      <c r="A330" s="71" t="s">
        <v>112</v>
      </c>
      <c r="B330" s="137">
        <v>706</v>
      </c>
      <c r="C330" s="72" t="s">
        <v>1073</v>
      </c>
      <c r="D330" s="72" t="s">
        <v>341</v>
      </c>
      <c r="E330" s="176">
        <v>52247</v>
      </c>
      <c r="F330" s="207"/>
      <c r="G330" s="231"/>
      <c r="H330" s="156"/>
      <c r="I330" s="156"/>
      <c r="J330" s="156"/>
      <c r="K330" s="156"/>
      <c r="L330" s="156"/>
      <c r="M330" s="156"/>
      <c r="N330" s="156"/>
      <c r="O330" s="156"/>
      <c r="P330" s="156"/>
      <c r="Q330" s="156"/>
      <c r="R330" s="156"/>
      <c r="S330" s="156"/>
      <c r="T330" s="156"/>
      <c r="U330" s="156"/>
      <c r="V330" s="156"/>
      <c r="W330" s="156"/>
      <c r="X330" s="156"/>
      <c r="Y330" s="156"/>
      <c r="Z330" s="156"/>
      <c r="AA330" s="156"/>
      <c r="AB330" s="156"/>
      <c r="AC330" s="156"/>
      <c r="AD330" s="156"/>
      <c r="AE330" s="156"/>
      <c r="AF330" s="156"/>
      <c r="AG330" s="156"/>
      <c r="AH330" s="156"/>
      <c r="AI330" s="156"/>
      <c r="AJ330" s="156"/>
      <c r="AK330" s="156"/>
      <c r="AL330" s="156"/>
      <c r="AM330" s="156"/>
      <c r="AN330" s="156"/>
      <c r="AO330" s="156"/>
      <c r="AP330" s="156"/>
      <c r="AQ330" s="156"/>
      <c r="AR330" s="156"/>
      <c r="AS330" s="156"/>
      <c r="AT330" s="156"/>
      <c r="AU330" s="156"/>
      <c r="AV330" s="156"/>
      <c r="AW330" s="156"/>
      <c r="AX330" s="156"/>
      <c r="AY330" s="156"/>
      <c r="AZ330" s="156"/>
      <c r="BA330" s="156"/>
    </row>
    <row r="331" spans="1:53" s="256" customFormat="1" ht="15.75">
      <c r="A331" s="71" t="s">
        <v>370</v>
      </c>
      <c r="B331" s="137">
        <v>706</v>
      </c>
      <c r="C331" s="72" t="s">
        <v>751</v>
      </c>
      <c r="D331" s="72"/>
      <c r="E331" s="176">
        <f>E332</f>
        <v>2458900</v>
      </c>
      <c r="F331" s="207"/>
      <c r="G331" s="231"/>
      <c r="H331" s="156"/>
      <c r="I331" s="156"/>
      <c r="J331" s="156"/>
      <c r="K331" s="156"/>
      <c r="L331" s="156"/>
      <c r="M331" s="156"/>
      <c r="N331" s="156"/>
      <c r="O331" s="156"/>
      <c r="P331" s="156"/>
      <c r="Q331" s="156"/>
      <c r="R331" s="156"/>
      <c r="S331" s="156"/>
      <c r="T331" s="156"/>
      <c r="U331" s="156"/>
      <c r="V331" s="156"/>
      <c r="W331" s="156"/>
      <c r="X331" s="156"/>
      <c r="Y331" s="156"/>
      <c r="Z331" s="156"/>
      <c r="AA331" s="156"/>
      <c r="AB331" s="156"/>
      <c r="AC331" s="156"/>
      <c r="AD331" s="156"/>
      <c r="AE331" s="156"/>
      <c r="AF331" s="156"/>
      <c r="AG331" s="156"/>
      <c r="AH331" s="156"/>
      <c r="AI331" s="156"/>
      <c r="AJ331" s="156"/>
      <c r="AK331" s="156"/>
      <c r="AL331" s="156"/>
      <c r="AM331" s="156"/>
      <c r="AN331" s="156"/>
      <c r="AO331" s="156"/>
      <c r="AP331" s="156"/>
      <c r="AQ331" s="156"/>
      <c r="AR331" s="156"/>
      <c r="AS331" s="156"/>
      <c r="AT331" s="156"/>
      <c r="AU331" s="156"/>
      <c r="AV331" s="156"/>
      <c r="AW331" s="156"/>
      <c r="AX331" s="156"/>
      <c r="AY331" s="156"/>
      <c r="AZ331" s="156"/>
      <c r="BA331" s="156"/>
    </row>
    <row r="332" spans="1:53" s="256" customFormat="1" ht="15.75">
      <c r="A332" s="71" t="s">
        <v>339</v>
      </c>
      <c r="B332" s="137">
        <v>706</v>
      </c>
      <c r="C332" s="72" t="s">
        <v>751</v>
      </c>
      <c r="D332" s="72" t="s">
        <v>338</v>
      </c>
      <c r="E332" s="176">
        <v>2458900</v>
      </c>
      <c r="F332" s="207"/>
      <c r="G332" s="231"/>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156"/>
      <c r="AG332" s="156"/>
      <c r="AH332" s="156"/>
      <c r="AI332" s="156"/>
      <c r="AJ332" s="156"/>
      <c r="AK332" s="156"/>
      <c r="AL332" s="156"/>
      <c r="AM332" s="156"/>
      <c r="AN332" s="156"/>
      <c r="AO332" s="156"/>
      <c r="AP332" s="156"/>
      <c r="AQ332" s="156"/>
      <c r="AR332" s="156"/>
      <c r="AS332" s="156"/>
      <c r="AT332" s="156"/>
      <c r="AU332" s="156"/>
      <c r="AV332" s="156"/>
      <c r="AW332" s="156"/>
      <c r="AX332" s="156"/>
      <c r="AY332" s="156"/>
      <c r="AZ332" s="156"/>
      <c r="BA332" s="156"/>
    </row>
    <row r="333" spans="1:53" s="256" customFormat="1" ht="47.25">
      <c r="A333" s="71" t="s">
        <v>468</v>
      </c>
      <c r="B333" s="137">
        <v>706</v>
      </c>
      <c r="C333" s="72" t="s">
        <v>1017</v>
      </c>
      <c r="D333" s="72"/>
      <c r="E333" s="176">
        <f>E334</f>
        <v>3413912.5</v>
      </c>
      <c r="F333" s="207"/>
      <c r="G333" s="231"/>
      <c r="H333" s="156"/>
      <c r="I333" s="156"/>
      <c r="J333" s="156"/>
      <c r="K333" s="156"/>
      <c r="L333" s="156"/>
      <c r="M333" s="156"/>
      <c r="N333" s="156"/>
      <c r="O333" s="156"/>
      <c r="P333" s="156"/>
      <c r="Q333" s="156"/>
      <c r="R333" s="156"/>
      <c r="S333" s="156"/>
      <c r="T333" s="156"/>
      <c r="U333" s="156"/>
      <c r="V333" s="156"/>
      <c r="W333" s="156"/>
      <c r="X333" s="156"/>
      <c r="Y333" s="156"/>
      <c r="Z333" s="156"/>
      <c r="AA333" s="156"/>
      <c r="AB333" s="156"/>
      <c r="AC333" s="156"/>
      <c r="AD333" s="156"/>
      <c r="AE333" s="156"/>
      <c r="AF333" s="156"/>
      <c r="AG333" s="156"/>
      <c r="AH333" s="156"/>
      <c r="AI333" s="156"/>
      <c r="AJ333" s="156"/>
      <c r="AK333" s="156"/>
      <c r="AL333" s="156"/>
      <c r="AM333" s="156"/>
      <c r="AN333" s="156"/>
      <c r="AO333" s="156"/>
      <c r="AP333" s="156"/>
      <c r="AQ333" s="156"/>
      <c r="AR333" s="156"/>
      <c r="AS333" s="156"/>
      <c r="AT333" s="156"/>
      <c r="AU333" s="156"/>
      <c r="AV333" s="156"/>
      <c r="AW333" s="156"/>
      <c r="AX333" s="156"/>
      <c r="AY333" s="156"/>
      <c r="AZ333" s="156"/>
      <c r="BA333" s="156"/>
    </row>
    <row r="334" spans="1:53" s="256" customFormat="1" ht="31.5">
      <c r="A334" s="71" t="s">
        <v>220</v>
      </c>
      <c r="B334" s="137">
        <v>706</v>
      </c>
      <c r="C334" s="72" t="s">
        <v>1017</v>
      </c>
      <c r="D334" s="72" t="s">
        <v>341</v>
      </c>
      <c r="E334" s="176">
        <v>3413912.5</v>
      </c>
      <c r="F334" s="207"/>
      <c r="G334" s="231"/>
      <c r="H334" s="156"/>
      <c r="I334" s="156"/>
      <c r="J334" s="156"/>
      <c r="K334" s="156"/>
      <c r="L334" s="156"/>
      <c r="M334" s="156"/>
      <c r="N334" s="156"/>
      <c r="O334" s="156"/>
      <c r="P334" s="156"/>
      <c r="Q334" s="156"/>
      <c r="R334" s="156"/>
      <c r="S334" s="156"/>
      <c r="T334" s="156"/>
      <c r="U334" s="156"/>
      <c r="V334" s="156"/>
      <c r="W334" s="156"/>
      <c r="X334" s="156"/>
      <c r="Y334" s="156"/>
      <c r="Z334" s="156"/>
      <c r="AA334" s="156"/>
      <c r="AB334" s="156"/>
      <c r="AC334" s="156"/>
      <c r="AD334" s="156"/>
      <c r="AE334" s="156"/>
      <c r="AF334" s="156"/>
      <c r="AG334" s="156"/>
      <c r="AH334" s="156"/>
      <c r="AI334" s="156"/>
      <c r="AJ334" s="156"/>
      <c r="AK334" s="156"/>
      <c r="AL334" s="156"/>
      <c r="AM334" s="156"/>
      <c r="AN334" s="156"/>
      <c r="AO334" s="156"/>
      <c r="AP334" s="156"/>
      <c r="AQ334" s="156"/>
      <c r="AR334" s="156"/>
      <c r="AS334" s="156"/>
      <c r="AT334" s="156"/>
      <c r="AU334" s="156"/>
      <c r="AV334" s="156"/>
      <c r="AW334" s="156"/>
      <c r="AX334" s="156"/>
      <c r="AY334" s="156"/>
      <c r="AZ334" s="156"/>
      <c r="BA334" s="156"/>
    </row>
    <row r="335" spans="1:7" ht="45.75" customHeight="1">
      <c r="A335" s="266" t="s">
        <v>79</v>
      </c>
      <c r="B335" s="215" t="s">
        <v>390</v>
      </c>
      <c r="C335" s="215"/>
      <c r="D335" s="205"/>
      <c r="E335" s="181">
        <f>E336</f>
        <v>130399000</v>
      </c>
      <c r="F335" s="156"/>
      <c r="G335" s="156"/>
    </row>
    <row r="336" spans="1:7" s="216" customFormat="1" ht="47.25">
      <c r="A336" s="159" t="s">
        <v>70</v>
      </c>
      <c r="B336" s="248">
        <v>792</v>
      </c>
      <c r="C336" s="215" t="s">
        <v>141</v>
      </c>
      <c r="D336" s="215"/>
      <c r="E336" s="181">
        <f>E337+E342+E345</f>
        <v>130399000</v>
      </c>
      <c r="F336" s="269"/>
      <c r="G336" s="270"/>
    </row>
    <row r="337" spans="1:7" ht="63">
      <c r="A337" s="71" t="s">
        <v>354</v>
      </c>
      <c r="B337" s="137">
        <v>792</v>
      </c>
      <c r="C337" s="72" t="s">
        <v>143</v>
      </c>
      <c r="D337" s="72"/>
      <c r="E337" s="176">
        <f>E338</f>
        <v>19423000</v>
      </c>
      <c r="F337" s="156"/>
      <c r="G337" s="156"/>
    </row>
    <row r="338" spans="1:7" ht="15.75">
      <c r="A338" s="71" t="s">
        <v>353</v>
      </c>
      <c r="B338" s="137">
        <v>792</v>
      </c>
      <c r="C338" s="72" t="s">
        <v>224</v>
      </c>
      <c r="D338" s="72"/>
      <c r="E338" s="176">
        <f>E339+E340+E341</f>
        <v>19423000</v>
      </c>
      <c r="F338" s="156"/>
      <c r="G338" s="156"/>
    </row>
    <row r="339" spans="1:7" ht="47.25">
      <c r="A339" s="71" t="s">
        <v>326</v>
      </c>
      <c r="B339" s="137">
        <v>792</v>
      </c>
      <c r="C339" s="72" t="s">
        <v>224</v>
      </c>
      <c r="D339" s="72" t="s">
        <v>327</v>
      </c>
      <c r="E339" s="176">
        <v>17423600</v>
      </c>
      <c r="F339" s="156"/>
      <c r="G339" s="156"/>
    </row>
    <row r="340" spans="1:7" ht="31.5">
      <c r="A340" s="71" t="s">
        <v>352</v>
      </c>
      <c r="B340" s="137">
        <v>792</v>
      </c>
      <c r="C340" s="72" t="s">
        <v>224</v>
      </c>
      <c r="D340" s="72" t="s">
        <v>328</v>
      </c>
      <c r="E340" s="176">
        <v>1994400</v>
      </c>
      <c r="F340" s="156"/>
      <c r="G340" s="156"/>
    </row>
    <row r="341" spans="1:7" ht="15.75">
      <c r="A341" s="71" t="s">
        <v>329</v>
      </c>
      <c r="B341" s="137">
        <v>792</v>
      </c>
      <c r="C341" s="72" t="s">
        <v>224</v>
      </c>
      <c r="D341" s="72" t="s">
        <v>330</v>
      </c>
      <c r="E341" s="176">
        <v>5000</v>
      </c>
      <c r="F341" s="156"/>
      <c r="G341" s="156"/>
    </row>
    <row r="342" spans="1:7" ht="63">
      <c r="A342" s="71" t="s">
        <v>142</v>
      </c>
      <c r="B342" s="137">
        <v>792</v>
      </c>
      <c r="C342" s="72" t="s">
        <v>145</v>
      </c>
      <c r="D342" s="72"/>
      <c r="E342" s="176">
        <f>E343</f>
        <v>73890000</v>
      </c>
      <c r="F342" s="156"/>
      <c r="G342" s="156"/>
    </row>
    <row r="343" spans="1:7" ht="15.75">
      <c r="A343" s="71" t="s">
        <v>348</v>
      </c>
      <c r="B343" s="137">
        <v>792</v>
      </c>
      <c r="C343" s="72" t="s">
        <v>225</v>
      </c>
      <c r="D343" s="72"/>
      <c r="E343" s="176">
        <f>E344</f>
        <v>73890000</v>
      </c>
      <c r="F343" s="156"/>
      <c r="G343" s="156"/>
    </row>
    <row r="344" spans="1:7" ht="15.75">
      <c r="A344" s="71" t="s">
        <v>255</v>
      </c>
      <c r="B344" s="137">
        <v>792</v>
      </c>
      <c r="C344" s="72" t="s">
        <v>225</v>
      </c>
      <c r="D344" s="72" t="s">
        <v>337</v>
      </c>
      <c r="E344" s="176">
        <v>73890000</v>
      </c>
      <c r="F344" s="156"/>
      <c r="G344" s="156"/>
    </row>
    <row r="345" spans="1:7" ht="31.5">
      <c r="A345" s="71" t="s">
        <v>144</v>
      </c>
      <c r="B345" s="137">
        <v>792</v>
      </c>
      <c r="C345" s="72" t="s">
        <v>226</v>
      </c>
      <c r="D345" s="72"/>
      <c r="E345" s="176">
        <f>E346+E349</f>
        <v>37086000</v>
      </c>
      <c r="F345" s="156"/>
      <c r="G345" s="156"/>
    </row>
    <row r="346" spans="1:7" ht="15.75">
      <c r="A346" s="71" t="s">
        <v>111</v>
      </c>
      <c r="B346" s="137">
        <v>792</v>
      </c>
      <c r="C346" s="72" t="s">
        <v>227</v>
      </c>
      <c r="D346" s="72"/>
      <c r="E346" s="176">
        <f>E347+E348</f>
        <v>15371000</v>
      </c>
      <c r="F346" s="156"/>
      <c r="G346" s="156"/>
    </row>
    <row r="347" spans="1:7" ht="47.25">
      <c r="A347" s="71" t="s">
        <v>326</v>
      </c>
      <c r="B347" s="137">
        <v>792</v>
      </c>
      <c r="C347" s="72" t="s">
        <v>227</v>
      </c>
      <c r="D347" s="72" t="s">
        <v>327</v>
      </c>
      <c r="E347" s="176">
        <v>13653000</v>
      </c>
      <c r="F347" s="156"/>
      <c r="G347" s="156"/>
    </row>
    <row r="348" spans="1:7" ht="31.5">
      <c r="A348" s="71" t="s">
        <v>352</v>
      </c>
      <c r="B348" s="137">
        <v>792</v>
      </c>
      <c r="C348" s="72" t="s">
        <v>227</v>
      </c>
      <c r="D348" s="72" t="s">
        <v>328</v>
      </c>
      <c r="E348" s="176">
        <v>1718000</v>
      </c>
      <c r="F348" s="156"/>
      <c r="G348" s="156"/>
    </row>
    <row r="349" spans="1:53" s="256" customFormat="1" ht="47.25">
      <c r="A349" s="71" t="s">
        <v>303</v>
      </c>
      <c r="B349" s="137">
        <v>792</v>
      </c>
      <c r="C349" s="72" t="s">
        <v>928</v>
      </c>
      <c r="D349" s="72"/>
      <c r="E349" s="176">
        <f>E350+E351</f>
        <v>21715000</v>
      </c>
      <c r="F349" s="227"/>
      <c r="G349" s="231"/>
      <c r="H349" s="156"/>
      <c r="I349" s="156"/>
      <c r="J349" s="156"/>
      <c r="K349" s="156"/>
      <c r="L349" s="156"/>
      <c r="M349" s="156"/>
      <c r="N349" s="156"/>
      <c r="O349" s="156"/>
      <c r="P349" s="156"/>
      <c r="Q349" s="156"/>
      <c r="R349" s="156"/>
      <c r="S349" s="156"/>
      <c r="T349" s="156"/>
      <c r="U349" s="156"/>
      <c r="V349" s="156"/>
      <c r="W349" s="156"/>
      <c r="X349" s="156"/>
      <c r="Y349" s="156"/>
      <c r="Z349" s="156"/>
      <c r="AA349" s="156"/>
      <c r="AB349" s="156"/>
      <c r="AC349" s="156"/>
      <c r="AD349" s="156"/>
      <c r="AE349" s="156"/>
      <c r="AF349" s="156"/>
      <c r="AG349" s="156"/>
      <c r="AH349" s="156"/>
      <c r="AI349" s="156"/>
      <c r="AJ349" s="156"/>
      <c r="AK349" s="156"/>
      <c r="AL349" s="156"/>
      <c r="AM349" s="156"/>
      <c r="AN349" s="156"/>
      <c r="AO349" s="156"/>
      <c r="AP349" s="156"/>
      <c r="AQ349" s="156"/>
      <c r="AR349" s="156"/>
      <c r="AS349" s="156"/>
      <c r="AT349" s="156"/>
      <c r="AU349" s="156"/>
      <c r="AV349" s="156"/>
      <c r="AW349" s="156"/>
      <c r="AX349" s="156"/>
      <c r="AY349" s="156"/>
      <c r="AZ349" s="156"/>
      <c r="BA349" s="156"/>
    </row>
    <row r="350" spans="1:53" s="256" customFormat="1" ht="47.25">
      <c r="A350" s="71" t="s">
        <v>326</v>
      </c>
      <c r="B350" s="137">
        <v>792</v>
      </c>
      <c r="C350" s="72" t="s">
        <v>928</v>
      </c>
      <c r="D350" s="72" t="s">
        <v>327</v>
      </c>
      <c r="E350" s="176">
        <v>18864000</v>
      </c>
      <c r="F350" s="227"/>
      <c r="G350" s="231"/>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156"/>
      <c r="AX350" s="156"/>
      <c r="AY350" s="156"/>
      <c r="AZ350" s="156"/>
      <c r="BA350" s="156"/>
    </row>
    <row r="351" spans="1:53" s="256" customFormat="1" ht="31.5">
      <c r="A351" s="71" t="s">
        <v>352</v>
      </c>
      <c r="B351" s="137">
        <v>792</v>
      </c>
      <c r="C351" s="72" t="s">
        <v>928</v>
      </c>
      <c r="D351" s="72" t="s">
        <v>328</v>
      </c>
      <c r="E351" s="176">
        <v>2851000</v>
      </c>
      <c r="F351" s="227"/>
      <c r="G351" s="231"/>
      <c r="H351" s="156"/>
      <c r="I351" s="156"/>
      <c r="J351" s="156"/>
      <c r="K351" s="156"/>
      <c r="L351" s="156"/>
      <c r="M351" s="156"/>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c r="AR351" s="156"/>
      <c r="AS351" s="156"/>
      <c r="AT351" s="156"/>
      <c r="AU351" s="156"/>
      <c r="AV351" s="156"/>
      <c r="AW351" s="156"/>
      <c r="AX351" s="156"/>
      <c r="AY351" s="156"/>
      <c r="AZ351" s="156"/>
      <c r="BA351" s="156"/>
    </row>
    <row r="352" spans="1:7" ht="15.75">
      <c r="A352" s="271" t="s">
        <v>119</v>
      </c>
      <c r="B352" s="217"/>
      <c r="C352" s="215"/>
      <c r="D352" s="215"/>
      <c r="E352" s="181">
        <f>E335+E15</f>
        <v>2143475939.6</v>
      </c>
      <c r="F352" s="156"/>
      <c r="G352" s="156"/>
    </row>
    <row r="353" spans="1:7" ht="15.75">
      <c r="A353" s="216"/>
      <c r="C353" s="225"/>
      <c r="D353" s="225"/>
      <c r="E353" s="226"/>
      <c r="F353" s="156"/>
      <c r="G353" s="156"/>
    </row>
    <row r="354" spans="1:7" ht="15.75">
      <c r="A354" s="290" t="s">
        <v>943</v>
      </c>
      <c r="B354" s="290"/>
      <c r="C354" s="290"/>
      <c r="D354" s="290"/>
      <c r="E354" s="227"/>
      <c r="F354" s="156"/>
      <c r="G354" s="156"/>
    </row>
    <row r="355" spans="4:7" ht="15.75" customHeight="1">
      <c r="D355" s="227"/>
      <c r="E355" s="227"/>
      <c r="F355" s="156"/>
      <c r="G355" s="156"/>
    </row>
    <row r="356" spans="4:7" ht="15.75">
      <c r="D356" s="227"/>
      <c r="E356" s="227"/>
      <c r="F356" s="156"/>
      <c r="G356" s="156"/>
    </row>
    <row r="357" spans="4:7" ht="15.75">
      <c r="D357" s="227"/>
      <c r="E357" s="227"/>
      <c r="F357" s="156"/>
      <c r="G357" s="156"/>
    </row>
    <row r="358" spans="4:7" ht="42.75" customHeight="1">
      <c r="D358" s="227"/>
      <c r="E358" s="227"/>
      <c r="F358" s="156"/>
      <c r="G358" s="156"/>
    </row>
    <row r="359" spans="4:7" ht="82.5" customHeight="1">
      <c r="D359" s="227"/>
      <c r="E359" s="227"/>
      <c r="F359" s="156"/>
      <c r="G359" s="156"/>
    </row>
    <row r="360" spans="4:5" ht="44.25" customHeight="1">
      <c r="D360" s="227"/>
      <c r="E360" s="227"/>
    </row>
    <row r="361" spans="1:7" s="216" customFormat="1" ht="42.75" customHeight="1">
      <c r="A361" s="132"/>
      <c r="B361" s="156"/>
      <c r="C361" s="156"/>
      <c r="D361" s="227"/>
      <c r="E361" s="227"/>
      <c r="F361" s="207"/>
      <c r="G361" s="232"/>
    </row>
    <row r="362" spans="4:5" ht="39" customHeight="1">
      <c r="D362" s="227"/>
      <c r="E362" s="227"/>
    </row>
    <row r="363" spans="4:5" ht="15.75">
      <c r="D363" s="227"/>
      <c r="E363" s="227"/>
    </row>
    <row r="364" spans="4:5" ht="15.75">
      <c r="D364" s="227"/>
      <c r="E364" s="227"/>
    </row>
    <row r="365" spans="4:5" ht="15.75">
      <c r="D365" s="227"/>
      <c r="E365" s="227"/>
    </row>
    <row r="366" spans="4:5" ht="15.75">
      <c r="D366" s="227"/>
      <c r="E366" s="227"/>
    </row>
    <row r="371" spans="1:7" s="216" customFormat="1" ht="15.75">
      <c r="A371" s="132"/>
      <c r="B371" s="156"/>
      <c r="C371" s="156"/>
      <c r="D371" s="207"/>
      <c r="E371" s="207"/>
      <c r="F371" s="207"/>
      <c r="G371" s="232"/>
    </row>
    <row r="373" ht="45" customHeight="1"/>
    <row r="374" ht="41.25" customHeight="1"/>
    <row r="377" ht="39" customHeight="1"/>
    <row r="378" spans="4:7" ht="37.5" customHeight="1">
      <c r="D378" s="156"/>
      <c r="E378" s="156"/>
      <c r="F378" s="156"/>
      <c r="G378" s="156"/>
    </row>
    <row r="380" spans="4:7" ht="36" customHeight="1">
      <c r="D380" s="156"/>
      <c r="E380" s="156"/>
      <c r="F380" s="156"/>
      <c r="G380" s="156"/>
    </row>
    <row r="397" spans="1:7" s="216" customFormat="1" ht="15.75">
      <c r="A397" s="132"/>
      <c r="B397" s="156"/>
      <c r="C397" s="156"/>
      <c r="D397" s="207"/>
      <c r="E397" s="207"/>
      <c r="F397" s="207"/>
      <c r="G397" s="232"/>
    </row>
    <row r="398" spans="1:7" s="216" customFormat="1" ht="15.75">
      <c r="A398" s="132"/>
      <c r="B398" s="156"/>
      <c r="C398" s="156"/>
      <c r="D398" s="207"/>
      <c r="E398" s="207"/>
      <c r="F398" s="207"/>
      <c r="G398" s="232"/>
    </row>
    <row r="399" spans="1:7" s="209" customFormat="1" ht="15.75">
      <c r="A399" s="132"/>
      <c r="B399" s="156"/>
      <c r="C399" s="156"/>
      <c r="D399" s="207"/>
      <c r="E399" s="207"/>
      <c r="F399" s="207"/>
      <c r="G399" s="232"/>
    </row>
  </sheetData>
  <sheetProtection/>
  <mergeCells count="11">
    <mergeCell ref="C9:E9"/>
    <mergeCell ref="A10:E10"/>
    <mergeCell ref="A11:E11"/>
    <mergeCell ref="F12:G12"/>
    <mergeCell ref="A354:D354"/>
    <mergeCell ref="C2:G2"/>
    <mergeCell ref="C1:G1"/>
    <mergeCell ref="C4:G4"/>
    <mergeCell ref="C5:G5"/>
    <mergeCell ref="C3:G3"/>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BA335"/>
  <sheetViews>
    <sheetView zoomScale="85" zoomScaleNormal="85" zoomScalePageLayoutView="0" workbookViewId="0" topLeftCell="A1">
      <selection activeCell="L15" sqref="L15"/>
    </sheetView>
  </sheetViews>
  <sheetFormatPr defaultColWidth="9.00390625" defaultRowHeight="12.75"/>
  <cols>
    <col min="1" max="1" width="71.625" style="132" customWidth="1"/>
    <col min="2" max="2" width="6.75390625" style="156" customWidth="1"/>
    <col min="3" max="3" width="16.25390625" style="156" customWidth="1"/>
    <col min="4" max="4" width="5.125" style="207" customWidth="1"/>
    <col min="5" max="5" width="17.625" style="207" customWidth="1"/>
    <col min="6" max="6" width="18.25390625" style="154" customWidth="1"/>
    <col min="7" max="7" width="13.125" style="232" customWidth="1"/>
    <col min="8" max="16384" width="9.125" style="156" customWidth="1"/>
  </cols>
  <sheetData>
    <row r="1" spans="1:7" s="209" customFormat="1" ht="15" customHeight="1">
      <c r="A1" s="208"/>
      <c r="C1" s="299" t="s">
        <v>1115</v>
      </c>
      <c r="D1" s="300"/>
      <c r="E1" s="300"/>
      <c r="F1" s="300"/>
      <c r="G1" s="300"/>
    </row>
    <row r="2" spans="1:7" s="209" customFormat="1" ht="13.5" customHeight="1">
      <c r="A2" s="208"/>
      <c r="C2" s="299" t="s">
        <v>1116</v>
      </c>
      <c r="D2" s="300"/>
      <c r="E2" s="300"/>
      <c r="F2" s="300"/>
      <c r="G2" s="300"/>
    </row>
    <row r="3" spans="1:7" s="209" customFormat="1" ht="13.5" customHeight="1">
      <c r="A3" s="208"/>
      <c r="C3" s="299" t="s">
        <v>1117</v>
      </c>
      <c r="D3" s="300"/>
      <c r="E3" s="300"/>
      <c r="F3" s="300"/>
      <c r="G3" s="300"/>
    </row>
    <row r="4" spans="1:7" s="209" customFormat="1" ht="13.5" customHeight="1">
      <c r="A4" s="208"/>
      <c r="C4" s="299" t="s">
        <v>1118</v>
      </c>
      <c r="D4" s="300"/>
      <c r="E4" s="300"/>
      <c r="F4" s="300"/>
      <c r="G4" s="300"/>
    </row>
    <row r="5" spans="1:7" s="209" customFormat="1" ht="13.5" customHeight="1">
      <c r="A5" s="208"/>
      <c r="C5" s="296" t="s">
        <v>1132</v>
      </c>
      <c r="D5" s="300"/>
      <c r="E5" s="300"/>
      <c r="F5" s="300"/>
      <c r="G5" s="300"/>
    </row>
    <row r="6" spans="1:7" s="209" customFormat="1" ht="13.5" customHeight="1">
      <c r="A6" s="208"/>
      <c r="C6" s="296" t="s">
        <v>1119</v>
      </c>
      <c r="D6" s="300"/>
      <c r="E6" s="300"/>
      <c r="F6" s="300"/>
      <c r="G6" s="233"/>
    </row>
    <row r="7" spans="1:7" s="209" customFormat="1" ht="13.5" customHeight="1">
      <c r="A7" s="208"/>
      <c r="C7" s="210"/>
      <c r="D7" s="233"/>
      <c r="E7" s="233"/>
      <c r="F7" s="263"/>
      <c r="G7" s="233"/>
    </row>
    <row r="8" spans="1:7" s="209" customFormat="1" ht="13.5" customHeight="1">
      <c r="A8" s="208"/>
      <c r="C8" s="296"/>
      <c r="D8" s="300"/>
      <c r="E8" s="300"/>
      <c r="F8" s="263"/>
      <c r="G8" s="233"/>
    </row>
    <row r="9" spans="1:7" ht="15.75">
      <c r="A9" s="297" t="s">
        <v>245</v>
      </c>
      <c r="B9" s="313"/>
      <c r="C9" s="313"/>
      <c r="D9" s="313"/>
      <c r="E9" s="313"/>
      <c r="F9" s="313"/>
      <c r="G9" s="211"/>
    </row>
    <row r="10" spans="1:7" ht="15.75">
      <c r="A10" s="297" t="s">
        <v>715</v>
      </c>
      <c r="B10" s="313"/>
      <c r="C10" s="313"/>
      <c r="D10" s="313"/>
      <c r="E10" s="313"/>
      <c r="F10" s="313"/>
      <c r="G10" s="211"/>
    </row>
    <row r="11" spans="1:7" ht="15.75">
      <c r="A11" s="211"/>
      <c r="B11" s="263"/>
      <c r="C11" s="263"/>
      <c r="D11" s="263"/>
      <c r="E11" s="263"/>
      <c r="F11" s="211"/>
      <c r="G11" s="211"/>
    </row>
    <row r="12" spans="5:7" ht="15.75">
      <c r="E12" s="154"/>
      <c r="F12" s="212" t="s">
        <v>705</v>
      </c>
      <c r="G12" s="212"/>
    </row>
    <row r="13" spans="1:7" ht="15.75">
      <c r="A13" s="301" t="s">
        <v>280</v>
      </c>
      <c r="B13" s="303" t="s">
        <v>246</v>
      </c>
      <c r="C13" s="303" t="s">
        <v>244</v>
      </c>
      <c r="D13" s="303" t="s">
        <v>9</v>
      </c>
      <c r="E13" s="314" t="s">
        <v>266</v>
      </c>
      <c r="F13" s="315"/>
      <c r="G13" s="212"/>
    </row>
    <row r="14" spans="1:7" s="154" customFormat="1" ht="15.75">
      <c r="A14" s="302"/>
      <c r="B14" s="304"/>
      <c r="C14" s="304"/>
      <c r="D14" s="304"/>
      <c r="E14" s="242" t="s">
        <v>539</v>
      </c>
      <c r="F14" s="72" t="s">
        <v>711</v>
      </c>
      <c r="G14" s="265"/>
    </row>
    <row r="15" spans="1:7" s="154" customFormat="1" ht="15.75" customHeight="1">
      <c r="A15" s="152">
        <v>1</v>
      </c>
      <c r="B15" s="137">
        <v>2</v>
      </c>
      <c r="C15" s="137">
        <v>3</v>
      </c>
      <c r="D15" s="137">
        <v>4</v>
      </c>
      <c r="E15" s="213">
        <v>5</v>
      </c>
      <c r="F15" s="137">
        <v>6</v>
      </c>
      <c r="G15" s="207"/>
    </row>
    <row r="16" spans="1:7" s="154" customFormat="1" ht="31.5">
      <c r="A16" s="266" t="s">
        <v>209</v>
      </c>
      <c r="B16" s="248">
        <v>706</v>
      </c>
      <c r="C16" s="248"/>
      <c r="D16" s="248"/>
      <c r="E16" s="181">
        <f>E17+E103+E118+E122+E141+E160+E194+E224+E236+E251+E263+E114</f>
        <v>1804213797.0900002</v>
      </c>
      <c r="F16" s="181">
        <f>F17+F103+F118+F122+F141+F160+F194+F224+F236+F251+F263+F114</f>
        <v>1799654236.1200001</v>
      </c>
      <c r="G16" s="207"/>
    </row>
    <row r="17" spans="1:7" s="154" customFormat="1" ht="47.25" customHeight="1">
      <c r="A17" s="159" t="s">
        <v>69</v>
      </c>
      <c r="B17" s="248">
        <v>706</v>
      </c>
      <c r="C17" s="215" t="s">
        <v>50</v>
      </c>
      <c r="D17" s="215"/>
      <c r="E17" s="181">
        <f>E45+E76+E95+E52+E63+E69+E23+E32+E18</f>
        <v>1308522029.94</v>
      </c>
      <c r="F17" s="181">
        <f>F45+F76+F95+F52+F63+F69+F23+F32+F18</f>
        <v>1311695340.92</v>
      </c>
      <c r="G17" s="231"/>
    </row>
    <row r="18" spans="1:7" s="216" customFormat="1" ht="15.75">
      <c r="A18" s="71" t="s">
        <v>554</v>
      </c>
      <c r="B18" s="137">
        <v>706</v>
      </c>
      <c r="C18" s="72" t="s">
        <v>548</v>
      </c>
      <c r="D18" s="72"/>
      <c r="E18" s="176">
        <f>E19+E21</f>
        <v>328648.4</v>
      </c>
      <c r="F18" s="176">
        <f>F19+F21</f>
        <v>388835.18</v>
      </c>
      <c r="G18" s="156"/>
    </row>
    <row r="19" spans="1:7" s="216" customFormat="1" ht="51" customHeight="1">
      <c r="A19" s="71" t="s">
        <v>549</v>
      </c>
      <c r="B19" s="137">
        <v>706</v>
      </c>
      <c r="C19" s="72" t="s">
        <v>550</v>
      </c>
      <c r="D19" s="72"/>
      <c r="E19" s="176">
        <f>E20</f>
        <v>328648.4</v>
      </c>
      <c r="F19" s="176">
        <f>F20</f>
        <v>368712.08</v>
      </c>
      <c r="G19" s="156"/>
    </row>
    <row r="20" spans="1:7" s="216" customFormat="1" ht="31.5">
      <c r="A20" s="71" t="s">
        <v>334</v>
      </c>
      <c r="B20" s="137">
        <v>706</v>
      </c>
      <c r="C20" s="72" t="s">
        <v>550</v>
      </c>
      <c r="D20" s="72" t="s">
        <v>335</v>
      </c>
      <c r="E20" s="176">
        <v>328648.4</v>
      </c>
      <c r="F20" s="176">
        <v>368712.08</v>
      </c>
      <c r="G20" s="156"/>
    </row>
    <row r="21" spans="1:7" s="216" customFormat="1" ht="47.25">
      <c r="A21" s="71" t="s">
        <v>763</v>
      </c>
      <c r="B21" s="137">
        <v>706</v>
      </c>
      <c r="C21" s="72" t="s">
        <v>765</v>
      </c>
      <c r="D21" s="72"/>
      <c r="E21" s="176">
        <f>E22</f>
        <v>0</v>
      </c>
      <c r="F21" s="176">
        <f>F22</f>
        <v>20123.1</v>
      </c>
      <c r="G21" s="156"/>
    </row>
    <row r="22" spans="1:7" s="216" customFormat="1" ht="31.5">
      <c r="A22" s="71" t="s">
        <v>334</v>
      </c>
      <c r="B22" s="137">
        <v>706</v>
      </c>
      <c r="C22" s="72" t="s">
        <v>765</v>
      </c>
      <c r="D22" s="72" t="s">
        <v>335</v>
      </c>
      <c r="E22" s="176">
        <v>0</v>
      </c>
      <c r="F22" s="176">
        <v>20123.1</v>
      </c>
      <c r="G22" s="156"/>
    </row>
    <row r="23" spans="1:7" s="216" customFormat="1" ht="31.5">
      <c r="A23" s="71" t="s">
        <v>120</v>
      </c>
      <c r="B23" s="137">
        <v>706</v>
      </c>
      <c r="C23" s="72" t="s">
        <v>51</v>
      </c>
      <c r="D23" s="72"/>
      <c r="E23" s="176">
        <f>E24+E26+E28+E30</f>
        <v>417342700</v>
      </c>
      <c r="F23" s="176">
        <f>F24+F26+F28+F30</f>
        <v>417347400</v>
      </c>
      <c r="G23" s="156"/>
    </row>
    <row r="24" spans="1:7" s="216" customFormat="1" ht="15.75">
      <c r="A24" s="71" t="s">
        <v>282</v>
      </c>
      <c r="B24" s="137">
        <v>706</v>
      </c>
      <c r="C24" s="72" t="s">
        <v>124</v>
      </c>
      <c r="D24" s="72"/>
      <c r="E24" s="176">
        <f>E25</f>
        <v>113089000</v>
      </c>
      <c r="F24" s="176">
        <f>F25</f>
        <v>113089000</v>
      </c>
      <c r="G24" s="156"/>
    </row>
    <row r="25" spans="1:7" s="216" customFormat="1" ht="31.5">
      <c r="A25" s="71" t="s">
        <v>334</v>
      </c>
      <c r="B25" s="137">
        <v>706</v>
      </c>
      <c r="C25" s="72" t="s">
        <v>124</v>
      </c>
      <c r="D25" s="72" t="s">
        <v>335</v>
      </c>
      <c r="E25" s="176">
        <v>113089000</v>
      </c>
      <c r="F25" s="176">
        <v>113089000</v>
      </c>
      <c r="G25" s="156"/>
    </row>
    <row r="26" spans="1:7" s="216" customFormat="1" ht="196.5" customHeight="1">
      <c r="A26" s="71" t="s">
        <v>361</v>
      </c>
      <c r="B26" s="137">
        <v>706</v>
      </c>
      <c r="C26" s="72" t="s">
        <v>121</v>
      </c>
      <c r="D26" s="72"/>
      <c r="E26" s="176">
        <f>E27</f>
        <v>223241500</v>
      </c>
      <c r="F26" s="176">
        <f>F27</f>
        <v>223245000</v>
      </c>
      <c r="G26" s="156"/>
    </row>
    <row r="27" spans="1:7" s="216" customFormat="1" ht="31.5">
      <c r="A27" s="71" t="s">
        <v>334</v>
      </c>
      <c r="B27" s="137">
        <v>706</v>
      </c>
      <c r="C27" s="72" t="s">
        <v>121</v>
      </c>
      <c r="D27" s="72" t="s">
        <v>335</v>
      </c>
      <c r="E27" s="176">
        <v>223241500</v>
      </c>
      <c r="F27" s="176">
        <v>223245000</v>
      </c>
      <c r="G27" s="156"/>
    </row>
    <row r="28" spans="1:7" s="216" customFormat="1" ht="204.75">
      <c r="A28" s="71" t="s">
        <v>6</v>
      </c>
      <c r="B28" s="137">
        <v>706</v>
      </c>
      <c r="C28" s="72" t="s">
        <v>122</v>
      </c>
      <c r="D28" s="72"/>
      <c r="E28" s="176">
        <f>E29</f>
        <v>2555300</v>
      </c>
      <c r="F28" s="176">
        <f>F29</f>
        <v>2555300</v>
      </c>
      <c r="G28" s="156"/>
    </row>
    <row r="29" spans="1:7" s="216" customFormat="1" ht="31.5">
      <c r="A29" s="71" t="s">
        <v>334</v>
      </c>
      <c r="B29" s="137">
        <v>706</v>
      </c>
      <c r="C29" s="72" t="s">
        <v>122</v>
      </c>
      <c r="D29" s="72" t="s">
        <v>335</v>
      </c>
      <c r="E29" s="176">
        <v>2555300</v>
      </c>
      <c r="F29" s="176">
        <v>2555300</v>
      </c>
      <c r="G29" s="156"/>
    </row>
    <row r="30" spans="1:7" s="216" customFormat="1" ht="224.25" customHeight="1">
      <c r="A30" s="71" t="s">
        <v>362</v>
      </c>
      <c r="B30" s="137">
        <v>706</v>
      </c>
      <c r="C30" s="72" t="s">
        <v>123</v>
      </c>
      <c r="D30" s="72"/>
      <c r="E30" s="176">
        <f>E31</f>
        <v>78456900</v>
      </c>
      <c r="F30" s="176">
        <f>F31</f>
        <v>78458100</v>
      </c>
      <c r="G30" s="156"/>
    </row>
    <row r="31" spans="1:7" s="216" customFormat="1" ht="31.5">
      <c r="A31" s="71" t="s">
        <v>334</v>
      </c>
      <c r="B31" s="137">
        <v>706</v>
      </c>
      <c r="C31" s="72" t="s">
        <v>123</v>
      </c>
      <c r="D31" s="72" t="s">
        <v>335</v>
      </c>
      <c r="E31" s="176">
        <v>78456900</v>
      </c>
      <c r="F31" s="176">
        <v>78458100</v>
      </c>
      <c r="G31" s="156"/>
    </row>
    <row r="32" spans="1:7" s="216" customFormat="1" ht="31.5">
      <c r="A32" s="71" t="s">
        <v>56</v>
      </c>
      <c r="B32" s="137">
        <v>706</v>
      </c>
      <c r="C32" s="72" t="s">
        <v>125</v>
      </c>
      <c r="D32" s="72"/>
      <c r="E32" s="176">
        <f>E44+E36+E33+E39+E41+E37</f>
        <v>620149533</v>
      </c>
      <c r="F32" s="176">
        <f>F44+F36+F33+F39+F41+F37</f>
        <v>621353323</v>
      </c>
      <c r="G32" s="156"/>
    </row>
    <row r="33" spans="1:7" s="216" customFormat="1" ht="15.75">
      <c r="A33" s="71" t="s">
        <v>463</v>
      </c>
      <c r="B33" s="137">
        <v>706</v>
      </c>
      <c r="C33" s="72" t="s">
        <v>462</v>
      </c>
      <c r="D33" s="72"/>
      <c r="E33" s="176">
        <f>E34</f>
        <v>5114000</v>
      </c>
      <c r="F33" s="176">
        <f>F34</f>
        <v>6317790</v>
      </c>
      <c r="G33" s="156"/>
    </row>
    <row r="34" spans="1:7" s="216" customFormat="1" ht="31.5">
      <c r="A34" s="71" t="s">
        <v>334</v>
      </c>
      <c r="B34" s="137">
        <v>706</v>
      </c>
      <c r="C34" s="72" t="s">
        <v>462</v>
      </c>
      <c r="D34" s="72" t="s">
        <v>335</v>
      </c>
      <c r="E34" s="176">
        <v>5114000</v>
      </c>
      <c r="F34" s="176">
        <v>6317790</v>
      </c>
      <c r="G34" s="156"/>
    </row>
    <row r="35" spans="1:7" ht="31.5">
      <c r="A35" s="71" t="s">
        <v>336</v>
      </c>
      <c r="B35" s="137">
        <v>706</v>
      </c>
      <c r="C35" s="72" t="s">
        <v>129</v>
      </c>
      <c r="D35" s="72"/>
      <c r="E35" s="176">
        <f>E36</f>
        <v>146164000</v>
      </c>
      <c r="F35" s="176">
        <f>F36</f>
        <v>146164000</v>
      </c>
      <c r="G35" s="156"/>
    </row>
    <row r="36" spans="1:7" ht="31.5">
      <c r="A36" s="71" t="s">
        <v>334</v>
      </c>
      <c r="B36" s="137">
        <v>706</v>
      </c>
      <c r="C36" s="72" t="s">
        <v>129</v>
      </c>
      <c r="D36" s="72" t="s">
        <v>335</v>
      </c>
      <c r="E36" s="176">
        <v>146164000</v>
      </c>
      <c r="F36" s="176">
        <v>146164000</v>
      </c>
      <c r="G36" s="156"/>
    </row>
    <row r="37" spans="1:7" ht="53.25" customHeight="1">
      <c r="A37" s="71" t="s">
        <v>536</v>
      </c>
      <c r="B37" s="137">
        <v>706</v>
      </c>
      <c r="C37" s="72" t="s">
        <v>535</v>
      </c>
      <c r="D37" s="72"/>
      <c r="E37" s="176">
        <f>E38</f>
        <v>42313698</v>
      </c>
      <c r="F37" s="176">
        <f>F38</f>
        <v>42313698</v>
      </c>
      <c r="G37" s="230"/>
    </row>
    <row r="38" spans="1:7" ht="36.75" customHeight="1">
      <c r="A38" s="71" t="s">
        <v>334</v>
      </c>
      <c r="B38" s="137">
        <v>706</v>
      </c>
      <c r="C38" s="72" t="s">
        <v>535</v>
      </c>
      <c r="D38" s="72" t="s">
        <v>335</v>
      </c>
      <c r="E38" s="176">
        <v>42313698</v>
      </c>
      <c r="F38" s="176">
        <v>42313698</v>
      </c>
      <c r="G38" s="231"/>
    </row>
    <row r="39" spans="1:7" ht="53.25" customHeight="1">
      <c r="A39" s="71" t="s">
        <v>363</v>
      </c>
      <c r="B39" s="137">
        <v>706</v>
      </c>
      <c r="C39" s="72" t="s">
        <v>126</v>
      </c>
      <c r="D39" s="72"/>
      <c r="E39" s="176">
        <f>E40</f>
        <v>371717235</v>
      </c>
      <c r="F39" s="176">
        <f>F40</f>
        <v>371717235</v>
      </c>
      <c r="G39" s="231"/>
    </row>
    <row r="40" spans="1:7" ht="35.25" customHeight="1">
      <c r="A40" s="71" t="s">
        <v>334</v>
      </c>
      <c r="B40" s="137">
        <v>706</v>
      </c>
      <c r="C40" s="72" t="s">
        <v>126</v>
      </c>
      <c r="D40" s="72" t="s">
        <v>335</v>
      </c>
      <c r="E40" s="176">
        <v>371717235</v>
      </c>
      <c r="F40" s="176">
        <v>371717235</v>
      </c>
      <c r="G40" s="231"/>
    </row>
    <row r="41" spans="1:7" ht="180.75" customHeight="1">
      <c r="A41" s="71" t="s">
        <v>364</v>
      </c>
      <c r="B41" s="137">
        <v>706</v>
      </c>
      <c r="C41" s="72" t="s">
        <v>127</v>
      </c>
      <c r="D41" s="72"/>
      <c r="E41" s="176">
        <f>E42</f>
        <v>15916500</v>
      </c>
      <c r="F41" s="176">
        <f>F42</f>
        <v>15916500</v>
      </c>
      <c r="G41" s="231"/>
    </row>
    <row r="42" spans="1:7" ht="31.5">
      <c r="A42" s="71" t="s">
        <v>334</v>
      </c>
      <c r="B42" s="137">
        <v>706</v>
      </c>
      <c r="C42" s="72" t="s">
        <v>127</v>
      </c>
      <c r="D42" s="72" t="s">
        <v>335</v>
      </c>
      <c r="E42" s="176">
        <v>15916500</v>
      </c>
      <c r="F42" s="176">
        <v>15916500</v>
      </c>
      <c r="G42" s="231"/>
    </row>
    <row r="43" spans="1:7" ht="191.25" customHeight="1">
      <c r="A43" s="71" t="s">
        <v>365</v>
      </c>
      <c r="B43" s="137">
        <v>706</v>
      </c>
      <c r="C43" s="72" t="s">
        <v>128</v>
      </c>
      <c r="D43" s="72"/>
      <c r="E43" s="176">
        <f>E44</f>
        <v>38924100</v>
      </c>
      <c r="F43" s="176">
        <f>F44</f>
        <v>38924100</v>
      </c>
      <c r="G43" s="231"/>
    </row>
    <row r="44" spans="1:7" ht="31.5">
      <c r="A44" s="71" t="s">
        <v>334</v>
      </c>
      <c r="B44" s="137">
        <v>706</v>
      </c>
      <c r="C44" s="72" t="s">
        <v>128</v>
      </c>
      <c r="D44" s="72" t="s">
        <v>335</v>
      </c>
      <c r="E44" s="176">
        <v>38924100</v>
      </c>
      <c r="F44" s="176">
        <v>38924100</v>
      </c>
      <c r="G44" s="231"/>
    </row>
    <row r="45" spans="1:7" ht="31.5">
      <c r="A45" s="71" t="s">
        <v>130</v>
      </c>
      <c r="B45" s="137">
        <v>706</v>
      </c>
      <c r="C45" s="72" t="s">
        <v>131</v>
      </c>
      <c r="D45" s="72"/>
      <c r="E45" s="176">
        <f>E48+E46+E50</f>
        <v>76570300</v>
      </c>
      <c r="F45" s="176">
        <f>F48+F46+F50</f>
        <v>76570300</v>
      </c>
      <c r="G45" s="231"/>
    </row>
    <row r="46" spans="1:7" ht="47.25">
      <c r="A46" s="71" t="s">
        <v>413</v>
      </c>
      <c r="B46" s="137">
        <v>706</v>
      </c>
      <c r="C46" s="72" t="s">
        <v>35</v>
      </c>
      <c r="D46" s="72"/>
      <c r="E46" s="176">
        <f>E47</f>
        <v>14291300</v>
      </c>
      <c r="F46" s="176">
        <f>F47</f>
        <v>14687300</v>
      </c>
      <c r="G46" s="231"/>
    </row>
    <row r="47" spans="1:7" ht="31.5">
      <c r="A47" s="71" t="s">
        <v>334</v>
      </c>
      <c r="B47" s="137">
        <v>706</v>
      </c>
      <c r="C47" s="72" t="s">
        <v>35</v>
      </c>
      <c r="D47" s="72" t="s">
        <v>335</v>
      </c>
      <c r="E47" s="176">
        <v>14291300</v>
      </c>
      <c r="F47" s="176">
        <v>14687300</v>
      </c>
      <c r="G47" s="231"/>
    </row>
    <row r="48" spans="1:7" ht="15.75">
      <c r="A48" s="71" t="s">
        <v>117</v>
      </c>
      <c r="B48" s="137">
        <v>706</v>
      </c>
      <c r="C48" s="72" t="s">
        <v>132</v>
      </c>
      <c r="D48" s="72"/>
      <c r="E48" s="176">
        <f>E49</f>
        <v>50179000</v>
      </c>
      <c r="F48" s="176">
        <f>F49</f>
        <v>49783000</v>
      </c>
      <c r="G48" s="231"/>
    </row>
    <row r="49" spans="1:7" ht="31.5">
      <c r="A49" s="71" t="s">
        <v>334</v>
      </c>
      <c r="B49" s="137">
        <v>706</v>
      </c>
      <c r="C49" s="72" t="s">
        <v>132</v>
      </c>
      <c r="D49" s="72" t="s">
        <v>335</v>
      </c>
      <c r="E49" s="176">
        <v>50179000</v>
      </c>
      <c r="F49" s="176">
        <v>49783000</v>
      </c>
      <c r="G49" s="231"/>
    </row>
    <row r="50" spans="1:7" ht="31.5">
      <c r="A50" s="71" t="s">
        <v>551</v>
      </c>
      <c r="B50" s="137">
        <v>706</v>
      </c>
      <c r="C50" s="72" t="s">
        <v>727</v>
      </c>
      <c r="D50" s="72"/>
      <c r="E50" s="176">
        <f>E51</f>
        <v>12100000</v>
      </c>
      <c r="F50" s="176">
        <f>F51</f>
        <v>12100000</v>
      </c>
      <c r="G50" s="231"/>
    </row>
    <row r="51" spans="1:7" ht="31.5">
      <c r="A51" s="71" t="s">
        <v>334</v>
      </c>
      <c r="B51" s="137">
        <v>706</v>
      </c>
      <c r="C51" s="72" t="s">
        <v>727</v>
      </c>
      <c r="D51" s="72" t="s">
        <v>335</v>
      </c>
      <c r="E51" s="176">
        <v>12100000</v>
      </c>
      <c r="F51" s="176">
        <v>12100000</v>
      </c>
      <c r="G51" s="231"/>
    </row>
    <row r="52" spans="1:7" ht="31.5">
      <c r="A52" s="71" t="s">
        <v>218</v>
      </c>
      <c r="B52" s="137">
        <v>706</v>
      </c>
      <c r="C52" s="72" t="s">
        <v>134</v>
      </c>
      <c r="D52" s="72"/>
      <c r="E52" s="176">
        <f>E53+E60+E58+E56</f>
        <v>23310500</v>
      </c>
      <c r="F52" s="176">
        <f>F53+F60+F58+F56</f>
        <v>23310500</v>
      </c>
      <c r="G52" s="231"/>
    </row>
    <row r="53" spans="1:7" ht="18" customHeight="1">
      <c r="A53" s="71" t="s">
        <v>304</v>
      </c>
      <c r="B53" s="137">
        <v>706</v>
      </c>
      <c r="C53" s="72" t="s">
        <v>42</v>
      </c>
      <c r="D53" s="72"/>
      <c r="E53" s="176">
        <f>E54+E55</f>
        <v>2150000</v>
      </c>
      <c r="F53" s="176">
        <f>F54+F55</f>
        <v>2150000</v>
      </c>
      <c r="G53" s="231"/>
    </row>
    <row r="54" spans="1:7" ht="15.75">
      <c r="A54" s="71" t="s">
        <v>339</v>
      </c>
      <c r="B54" s="137">
        <v>706</v>
      </c>
      <c r="C54" s="72" t="s">
        <v>42</v>
      </c>
      <c r="D54" s="72" t="s">
        <v>338</v>
      </c>
      <c r="E54" s="176">
        <v>550000</v>
      </c>
      <c r="F54" s="176">
        <v>550000</v>
      </c>
      <c r="G54" s="231"/>
    </row>
    <row r="55" spans="1:7" ht="31.5">
      <c r="A55" s="71" t="s">
        <v>334</v>
      </c>
      <c r="B55" s="137">
        <v>706</v>
      </c>
      <c r="C55" s="72" t="s">
        <v>42</v>
      </c>
      <c r="D55" s="72" t="s">
        <v>335</v>
      </c>
      <c r="E55" s="176">
        <v>1600000</v>
      </c>
      <c r="F55" s="176">
        <v>1600000</v>
      </c>
      <c r="G55" s="231"/>
    </row>
    <row r="56" spans="1:7" ht="15.75">
      <c r="A56" s="71" t="s">
        <v>527</v>
      </c>
      <c r="B56" s="137">
        <v>706</v>
      </c>
      <c r="C56" s="72" t="s">
        <v>528</v>
      </c>
      <c r="D56" s="72"/>
      <c r="E56" s="176">
        <f>E57</f>
        <v>1000000</v>
      </c>
      <c r="F56" s="176">
        <f>F57</f>
        <v>1000000</v>
      </c>
      <c r="G56" s="231"/>
    </row>
    <row r="57" spans="1:7" ht="31.5">
      <c r="A57" s="71" t="s">
        <v>334</v>
      </c>
      <c r="B57" s="137">
        <v>706</v>
      </c>
      <c r="C57" s="72" t="s">
        <v>528</v>
      </c>
      <c r="D57" s="72" t="s">
        <v>335</v>
      </c>
      <c r="E57" s="176">
        <v>1000000</v>
      </c>
      <c r="F57" s="176">
        <v>1000000</v>
      </c>
      <c r="G57" s="231"/>
    </row>
    <row r="58" spans="1:7" ht="81" customHeight="1">
      <c r="A58" s="71" t="s">
        <v>471</v>
      </c>
      <c r="B58" s="137">
        <v>706</v>
      </c>
      <c r="C58" s="72" t="s">
        <v>44</v>
      </c>
      <c r="D58" s="72"/>
      <c r="E58" s="176">
        <f>E59</f>
        <v>3442400</v>
      </c>
      <c r="F58" s="176">
        <f>F59</f>
        <v>3442400</v>
      </c>
      <c r="G58" s="231"/>
    </row>
    <row r="59" spans="1:7" ht="15.75">
      <c r="A59" s="71" t="s">
        <v>339</v>
      </c>
      <c r="B59" s="137">
        <v>706</v>
      </c>
      <c r="C59" s="72" t="s">
        <v>44</v>
      </c>
      <c r="D59" s="72" t="s">
        <v>338</v>
      </c>
      <c r="E59" s="176">
        <v>3442400</v>
      </c>
      <c r="F59" s="176">
        <v>3442400</v>
      </c>
      <c r="G59" s="231"/>
    </row>
    <row r="60" spans="1:7" ht="79.5" customHeight="1">
      <c r="A60" s="71" t="s">
        <v>472</v>
      </c>
      <c r="B60" s="137">
        <v>706</v>
      </c>
      <c r="C60" s="72" t="s">
        <v>43</v>
      </c>
      <c r="D60" s="72"/>
      <c r="E60" s="176">
        <f>E61+E62</f>
        <v>16718100</v>
      </c>
      <c r="F60" s="176">
        <f>F61+F62</f>
        <v>16718100</v>
      </c>
      <c r="G60" s="231"/>
    </row>
    <row r="61" spans="1:7" ht="15.75">
      <c r="A61" s="71" t="s">
        <v>339</v>
      </c>
      <c r="B61" s="137">
        <v>706</v>
      </c>
      <c r="C61" s="72" t="s">
        <v>43</v>
      </c>
      <c r="D61" s="72" t="s">
        <v>338</v>
      </c>
      <c r="E61" s="176">
        <v>9918100</v>
      </c>
      <c r="F61" s="176">
        <v>9918100</v>
      </c>
      <c r="G61" s="231"/>
    </row>
    <row r="62" spans="1:7" ht="31.5">
      <c r="A62" s="71" t="s">
        <v>334</v>
      </c>
      <c r="B62" s="137">
        <v>706</v>
      </c>
      <c r="C62" s="72" t="s">
        <v>43</v>
      </c>
      <c r="D62" s="72" t="s">
        <v>335</v>
      </c>
      <c r="E62" s="176">
        <v>6800000</v>
      </c>
      <c r="F62" s="176">
        <v>6800000</v>
      </c>
      <c r="G62" s="231"/>
    </row>
    <row r="63" spans="1:7" ht="114" customHeight="1">
      <c r="A63" s="71" t="s">
        <v>726</v>
      </c>
      <c r="B63" s="137">
        <v>706</v>
      </c>
      <c r="C63" s="72" t="s">
        <v>136</v>
      </c>
      <c r="D63" s="72"/>
      <c r="E63" s="176">
        <f>E64</f>
        <v>2500000</v>
      </c>
      <c r="F63" s="176">
        <f>F64</f>
        <v>2500000</v>
      </c>
      <c r="G63" s="231"/>
    </row>
    <row r="64" spans="1:7" ht="15.75">
      <c r="A64" s="71" t="s">
        <v>118</v>
      </c>
      <c r="B64" s="137">
        <v>706</v>
      </c>
      <c r="C64" s="72" t="s">
        <v>45</v>
      </c>
      <c r="D64" s="72"/>
      <c r="E64" s="176">
        <f>E65+E66+E67</f>
        <v>2500000</v>
      </c>
      <c r="F64" s="176">
        <f>F65+F66+F67</f>
        <v>2500000</v>
      </c>
      <c r="G64" s="231"/>
    </row>
    <row r="65" spans="1:7" ht="63.75" customHeight="1">
      <c r="A65" s="71" t="s">
        <v>326</v>
      </c>
      <c r="B65" s="137">
        <v>706</v>
      </c>
      <c r="C65" s="72" t="s">
        <v>45</v>
      </c>
      <c r="D65" s="72" t="s">
        <v>327</v>
      </c>
      <c r="E65" s="176">
        <v>1367000</v>
      </c>
      <c r="F65" s="176">
        <v>1367000</v>
      </c>
      <c r="G65" s="231"/>
    </row>
    <row r="66" spans="1:7" ht="31.5">
      <c r="A66" s="71" t="s">
        <v>352</v>
      </c>
      <c r="B66" s="137">
        <v>706</v>
      </c>
      <c r="C66" s="72" t="s">
        <v>45</v>
      </c>
      <c r="D66" s="72" t="s">
        <v>328</v>
      </c>
      <c r="E66" s="176">
        <v>863000</v>
      </c>
      <c r="F66" s="176">
        <v>863000</v>
      </c>
      <c r="G66" s="231"/>
    </row>
    <row r="67" spans="1:7" ht="31.5">
      <c r="A67" s="71" t="s">
        <v>334</v>
      </c>
      <c r="B67" s="137">
        <v>706</v>
      </c>
      <c r="C67" s="72" t="s">
        <v>45</v>
      </c>
      <c r="D67" s="72" t="s">
        <v>335</v>
      </c>
      <c r="E67" s="176">
        <v>270000</v>
      </c>
      <c r="F67" s="176">
        <v>270000</v>
      </c>
      <c r="G67" s="231"/>
    </row>
    <row r="68" spans="1:7" ht="63" customHeight="1">
      <c r="A68" s="71" t="s">
        <v>951</v>
      </c>
      <c r="B68" s="137">
        <v>706</v>
      </c>
      <c r="C68" s="72" t="s">
        <v>492</v>
      </c>
      <c r="D68" s="72"/>
      <c r="E68" s="176">
        <v>0</v>
      </c>
      <c r="F68" s="176">
        <v>0</v>
      </c>
      <c r="G68" s="231"/>
    </row>
    <row r="69" spans="1:7" ht="31.5">
      <c r="A69" s="71" t="s">
        <v>139</v>
      </c>
      <c r="B69" s="137">
        <v>706</v>
      </c>
      <c r="C69" s="72" t="s">
        <v>137</v>
      </c>
      <c r="D69" s="72"/>
      <c r="E69" s="176">
        <f>E72+E70</f>
        <v>17064000</v>
      </c>
      <c r="F69" s="176">
        <f>F72+F70</f>
        <v>17064000</v>
      </c>
      <c r="G69" s="231"/>
    </row>
    <row r="70" spans="1:7" ht="15.75">
      <c r="A70" s="71" t="s">
        <v>537</v>
      </c>
      <c r="B70" s="137">
        <v>706</v>
      </c>
      <c r="C70" s="72" t="s">
        <v>538</v>
      </c>
      <c r="D70" s="72"/>
      <c r="E70" s="176">
        <f>E71</f>
        <v>75000</v>
      </c>
      <c r="F70" s="176">
        <f>F71</f>
        <v>75000</v>
      </c>
      <c r="G70" s="231"/>
    </row>
    <row r="71" spans="1:7" ht="31.5">
      <c r="A71" s="71" t="s">
        <v>352</v>
      </c>
      <c r="B71" s="137">
        <v>706</v>
      </c>
      <c r="C71" s="72" t="s">
        <v>538</v>
      </c>
      <c r="D71" s="72" t="s">
        <v>328</v>
      </c>
      <c r="E71" s="176">
        <v>75000</v>
      </c>
      <c r="F71" s="176">
        <v>75000</v>
      </c>
      <c r="G71" s="231"/>
    </row>
    <row r="72" spans="1:7" ht="67.5" customHeight="1">
      <c r="A72" s="71" t="s">
        <v>303</v>
      </c>
      <c r="B72" s="137">
        <v>706</v>
      </c>
      <c r="C72" s="72" t="s">
        <v>46</v>
      </c>
      <c r="D72" s="72"/>
      <c r="E72" s="176">
        <f>E73+E74+E75</f>
        <v>16989000</v>
      </c>
      <c r="F72" s="176">
        <f>F73+F74+F75</f>
        <v>16989000</v>
      </c>
      <c r="G72" s="231"/>
    </row>
    <row r="73" spans="1:7" ht="66.75" customHeight="1">
      <c r="A73" s="71" t="s">
        <v>326</v>
      </c>
      <c r="B73" s="137">
        <v>706</v>
      </c>
      <c r="C73" s="72" t="s">
        <v>46</v>
      </c>
      <c r="D73" s="72" t="s">
        <v>327</v>
      </c>
      <c r="E73" s="176">
        <v>13330000</v>
      </c>
      <c r="F73" s="176">
        <v>13330000</v>
      </c>
      <c r="G73" s="231"/>
    </row>
    <row r="74" spans="1:7" ht="31.5">
      <c r="A74" s="71" t="s">
        <v>352</v>
      </c>
      <c r="B74" s="137">
        <v>706</v>
      </c>
      <c r="C74" s="72" t="s">
        <v>46</v>
      </c>
      <c r="D74" s="72" t="s">
        <v>328</v>
      </c>
      <c r="E74" s="176">
        <v>3526000</v>
      </c>
      <c r="F74" s="176">
        <v>3526000</v>
      </c>
      <c r="G74" s="231"/>
    </row>
    <row r="75" spans="1:7" ht="15.75">
      <c r="A75" s="71" t="s">
        <v>329</v>
      </c>
      <c r="B75" s="137">
        <v>706</v>
      </c>
      <c r="C75" s="72" t="s">
        <v>46</v>
      </c>
      <c r="D75" s="72" t="s">
        <v>330</v>
      </c>
      <c r="E75" s="176">
        <v>133000</v>
      </c>
      <c r="F75" s="176">
        <v>133000</v>
      </c>
      <c r="G75" s="231"/>
    </row>
    <row r="76" spans="1:7" ht="63">
      <c r="A76" s="71" t="s">
        <v>753</v>
      </c>
      <c r="B76" s="137">
        <v>706</v>
      </c>
      <c r="C76" s="72" t="s">
        <v>138</v>
      </c>
      <c r="D76" s="72"/>
      <c r="E76" s="176">
        <f>E83+E85+E87+E89+E91+E93+E77+E79+E81</f>
        <v>102379385.47</v>
      </c>
      <c r="F76" s="176">
        <f>F83+F85+F87+F89+F91+F93+F77+F79+F81</f>
        <v>104284019.67</v>
      </c>
      <c r="G76" s="231"/>
    </row>
    <row r="77" spans="1:7" ht="47.25">
      <c r="A77" s="71" t="s">
        <v>552</v>
      </c>
      <c r="B77" s="137">
        <v>706</v>
      </c>
      <c r="C77" s="72" t="s">
        <v>553</v>
      </c>
      <c r="D77" s="72"/>
      <c r="E77" s="176">
        <f>E78</f>
        <v>45642901.5</v>
      </c>
      <c r="F77" s="176">
        <f>F78</f>
        <v>46789088</v>
      </c>
      <c r="G77" s="231"/>
    </row>
    <row r="78" spans="1:7" ht="31.5">
      <c r="A78" s="71" t="s">
        <v>334</v>
      </c>
      <c r="B78" s="137">
        <v>706</v>
      </c>
      <c r="C78" s="72" t="s">
        <v>553</v>
      </c>
      <c r="D78" s="72" t="s">
        <v>335</v>
      </c>
      <c r="E78" s="176">
        <v>45642901.5</v>
      </c>
      <c r="F78" s="176">
        <v>46789088</v>
      </c>
      <c r="G78" s="231"/>
    </row>
    <row r="79" spans="1:7" ht="52.5" customHeight="1">
      <c r="A79" s="71" t="s">
        <v>469</v>
      </c>
      <c r="B79" s="137">
        <v>706</v>
      </c>
      <c r="C79" s="72" t="s">
        <v>33</v>
      </c>
      <c r="D79" s="72"/>
      <c r="E79" s="176">
        <f>E80</f>
        <v>11484221.8</v>
      </c>
      <c r="F79" s="176">
        <f>F80</f>
        <v>11484221.8</v>
      </c>
      <c r="G79" s="231"/>
    </row>
    <row r="80" spans="1:7" ht="31.5">
      <c r="A80" s="71" t="s">
        <v>334</v>
      </c>
      <c r="B80" s="137">
        <v>706</v>
      </c>
      <c r="C80" s="72" t="s">
        <v>33</v>
      </c>
      <c r="D80" s="72" t="s">
        <v>335</v>
      </c>
      <c r="E80" s="176">
        <v>11484221.8</v>
      </c>
      <c r="F80" s="176">
        <v>11484221.8</v>
      </c>
      <c r="G80" s="231"/>
    </row>
    <row r="81" spans="1:7" ht="78.75">
      <c r="A81" s="71" t="s">
        <v>1004</v>
      </c>
      <c r="B81" s="137">
        <v>706</v>
      </c>
      <c r="C81" s="72" t="s">
        <v>1005</v>
      </c>
      <c r="D81" s="72"/>
      <c r="E81" s="176">
        <f>E82</f>
        <v>1189361</v>
      </c>
      <c r="F81" s="176">
        <f>F82</f>
        <v>1518127</v>
      </c>
      <c r="G81" s="231"/>
    </row>
    <row r="82" spans="1:7" ht="31.5">
      <c r="A82" s="71" t="s">
        <v>334</v>
      </c>
      <c r="B82" s="137">
        <v>706</v>
      </c>
      <c r="C82" s="72" t="s">
        <v>1005</v>
      </c>
      <c r="D82" s="72" t="s">
        <v>335</v>
      </c>
      <c r="E82" s="176">
        <v>1189361</v>
      </c>
      <c r="F82" s="176">
        <v>1518127</v>
      </c>
      <c r="G82" s="231"/>
    </row>
    <row r="83" spans="1:7" ht="15.75">
      <c r="A83" s="71" t="s">
        <v>115</v>
      </c>
      <c r="B83" s="137">
        <v>706</v>
      </c>
      <c r="C83" s="72" t="s">
        <v>222</v>
      </c>
      <c r="D83" s="72"/>
      <c r="E83" s="176">
        <f>E84</f>
        <v>1480000</v>
      </c>
      <c r="F83" s="176">
        <f>F84</f>
        <v>1480000</v>
      </c>
      <c r="G83" s="231"/>
    </row>
    <row r="84" spans="1:7" ht="31.5">
      <c r="A84" s="71" t="s">
        <v>334</v>
      </c>
      <c r="B84" s="137">
        <v>706</v>
      </c>
      <c r="C84" s="72" t="s">
        <v>222</v>
      </c>
      <c r="D84" s="72" t="s">
        <v>335</v>
      </c>
      <c r="E84" s="176">
        <v>1480000</v>
      </c>
      <c r="F84" s="176">
        <v>1480000</v>
      </c>
      <c r="G84" s="231"/>
    </row>
    <row r="85" spans="1:7" ht="31.5">
      <c r="A85" s="71" t="s">
        <v>116</v>
      </c>
      <c r="B85" s="137">
        <v>706</v>
      </c>
      <c r="C85" s="72" t="s">
        <v>223</v>
      </c>
      <c r="D85" s="72"/>
      <c r="E85" s="176">
        <f>E86</f>
        <v>9796000</v>
      </c>
      <c r="F85" s="176">
        <f>F86</f>
        <v>9796000</v>
      </c>
      <c r="G85" s="231"/>
    </row>
    <row r="86" spans="1:7" ht="31.5">
      <c r="A86" s="71" t="s">
        <v>334</v>
      </c>
      <c r="B86" s="137">
        <v>706</v>
      </c>
      <c r="C86" s="72" t="s">
        <v>223</v>
      </c>
      <c r="D86" s="72" t="s">
        <v>335</v>
      </c>
      <c r="E86" s="176">
        <v>9796000</v>
      </c>
      <c r="F86" s="176">
        <v>9796000</v>
      </c>
      <c r="G86" s="231"/>
    </row>
    <row r="87" spans="1:7" ht="94.5">
      <c r="A87" s="71" t="s">
        <v>202</v>
      </c>
      <c r="B87" s="137">
        <v>706</v>
      </c>
      <c r="C87" s="72" t="s">
        <v>47</v>
      </c>
      <c r="D87" s="213"/>
      <c r="E87" s="176">
        <f>E88</f>
        <v>21760683.37</v>
      </c>
      <c r="F87" s="176">
        <f>F88</f>
        <v>21760683.37</v>
      </c>
      <c r="G87" s="231"/>
    </row>
    <row r="88" spans="1:7" ht="31.5">
      <c r="A88" s="71" t="s">
        <v>334</v>
      </c>
      <c r="B88" s="137">
        <v>706</v>
      </c>
      <c r="C88" s="72" t="s">
        <v>47</v>
      </c>
      <c r="D88" s="72" t="s">
        <v>335</v>
      </c>
      <c r="E88" s="176">
        <v>21760683.37</v>
      </c>
      <c r="F88" s="176">
        <v>21760683.37</v>
      </c>
      <c r="G88" s="231"/>
    </row>
    <row r="89" spans="1:7" ht="68.25" customHeight="1">
      <c r="A89" s="71" t="s">
        <v>366</v>
      </c>
      <c r="B89" s="137">
        <v>706</v>
      </c>
      <c r="C89" s="72" t="s">
        <v>48</v>
      </c>
      <c r="D89" s="72"/>
      <c r="E89" s="176">
        <f>E90</f>
        <v>9176360.3</v>
      </c>
      <c r="F89" s="176">
        <f>F90</f>
        <v>9533795.5</v>
      </c>
      <c r="G89" s="231"/>
    </row>
    <row r="90" spans="1:7" ht="31.5">
      <c r="A90" s="71" t="s">
        <v>334</v>
      </c>
      <c r="B90" s="137">
        <v>706</v>
      </c>
      <c r="C90" s="72" t="s">
        <v>48</v>
      </c>
      <c r="D90" s="72" t="s">
        <v>335</v>
      </c>
      <c r="E90" s="176">
        <v>9176360.3</v>
      </c>
      <c r="F90" s="176">
        <v>9533795.5</v>
      </c>
      <c r="G90" s="231"/>
    </row>
    <row r="91" spans="1:7" ht="63.75" customHeight="1">
      <c r="A91" s="71" t="s">
        <v>367</v>
      </c>
      <c r="B91" s="137">
        <v>706</v>
      </c>
      <c r="C91" s="72" t="s">
        <v>49</v>
      </c>
      <c r="D91" s="72"/>
      <c r="E91" s="176">
        <f>E92</f>
        <v>1096157.5</v>
      </c>
      <c r="F91" s="176">
        <f>F92</f>
        <v>1138904</v>
      </c>
      <c r="G91" s="231"/>
    </row>
    <row r="92" spans="1:7" ht="31.5">
      <c r="A92" s="71" t="s">
        <v>334</v>
      </c>
      <c r="B92" s="137">
        <v>706</v>
      </c>
      <c r="C92" s="72" t="s">
        <v>49</v>
      </c>
      <c r="D92" s="72" t="s">
        <v>338</v>
      </c>
      <c r="E92" s="176">
        <v>1096157.5</v>
      </c>
      <c r="F92" s="176">
        <v>1138904</v>
      </c>
      <c r="G92" s="231"/>
    </row>
    <row r="93" spans="1:7" ht="65.25" customHeight="1">
      <c r="A93" s="71" t="s">
        <v>465</v>
      </c>
      <c r="B93" s="137">
        <v>706</v>
      </c>
      <c r="C93" s="72" t="s">
        <v>464</v>
      </c>
      <c r="D93" s="72"/>
      <c r="E93" s="176">
        <f>E94</f>
        <v>753700</v>
      </c>
      <c r="F93" s="176">
        <f>F94</f>
        <v>783200</v>
      </c>
      <c r="G93" s="231"/>
    </row>
    <row r="94" spans="1:7" ht="31.5">
      <c r="A94" s="71" t="s">
        <v>334</v>
      </c>
      <c r="B94" s="137">
        <v>706</v>
      </c>
      <c r="C94" s="72" t="s">
        <v>464</v>
      </c>
      <c r="D94" s="72" t="s">
        <v>338</v>
      </c>
      <c r="E94" s="176">
        <v>753700</v>
      </c>
      <c r="F94" s="176">
        <v>783200</v>
      </c>
      <c r="G94" s="231"/>
    </row>
    <row r="95" spans="1:7" ht="47.25">
      <c r="A95" s="71" t="s">
        <v>58</v>
      </c>
      <c r="B95" s="137">
        <v>706</v>
      </c>
      <c r="C95" s="72" t="s">
        <v>140</v>
      </c>
      <c r="D95" s="72"/>
      <c r="E95" s="176">
        <f>E101+E99+E96</f>
        <v>48876963.07</v>
      </c>
      <c r="F95" s="176">
        <f>F101+F99+F96</f>
        <v>48876963.07</v>
      </c>
      <c r="G95" s="231"/>
    </row>
    <row r="96" spans="1:7" ht="31.5">
      <c r="A96" s="71" t="s">
        <v>355</v>
      </c>
      <c r="B96" s="137">
        <v>706</v>
      </c>
      <c r="C96" s="72" t="s">
        <v>929</v>
      </c>
      <c r="D96" s="72"/>
      <c r="E96" s="176">
        <f>E97+E98</f>
        <v>4734600</v>
      </c>
      <c r="F96" s="176">
        <f>F97+F98</f>
        <v>4734600</v>
      </c>
      <c r="G96" s="231"/>
    </row>
    <row r="97" spans="1:7" ht="63.75" customHeight="1">
      <c r="A97" s="71" t="s">
        <v>326</v>
      </c>
      <c r="B97" s="137">
        <v>706</v>
      </c>
      <c r="C97" s="72" t="s">
        <v>929</v>
      </c>
      <c r="D97" s="72" t="s">
        <v>327</v>
      </c>
      <c r="E97" s="176">
        <v>4058000</v>
      </c>
      <c r="F97" s="176">
        <v>4058000</v>
      </c>
      <c r="G97" s="231"/>
    </row>
    <row r="98" spans="1:7" ht="31.5">
      <c r="A98" s="71" t="s">
        <v>352</v>
      </c>
      <c r="B98" s="137">
        <v>706</v>
      </c>
      <c r="C98" s="72" t="s">
        <v>929</v>
      </c>
      <c r="D98" s="72" t="s">
        <v>328</v>
      </c>
      <c r="E98" s="176">
        <v>676600</v>
      </c>
      <c r="F98" s="176">
        <v>676600</v>
      </c>
      <c r="G98" s="231"/>
    </row>
    <row r="99" spans="1:7" ht="157.5">
      <c r="A99" s="71" t="s">
        <v>489</v>
      </c>
      <c r="B99" s="137">
        <v>706</v>
      </c>
      <c r="C99" s="72" t="s">
        <v>754</v>
      </c>
      <c r="D99" s="72"/>
      <c r="E99" s="176">
        <f>E100</f>
        <v>547200</v>
      </c>
      <c r="F99" s="176">
        <f>F100</f>
        <v>547200</v>
      </c>
      <c r="G99" s="231"/>
    </row>
    <row r="100" spans="1:7" ht="15.75">
      <c r="A100" s="71" t="s">
        <v>339</v>
      </c>
      <c r="B100" s="137">
        <v>706</v>
      </c>
      <c r="C100" s="247" t="s">
        <v>754</v>
      </c>
      <c r="D100" s="247" t="s">
        <v>338</v>
      </c>
      <c r="E100" s="168">
        <v>547200</v>
      </c>
      <c r="F100" s="176">
        <v>547200</v>
      </c>
      <c r="G100" s="231"/>
    </row>
    <row r="101" spans="1:7" ht="193.5" customHeight="1">
      <c r="A101" s="71" t="s">
        <v>203</v>
      </c>
      <c r="B101" s="137">
        <v>706</v>
      </c>
      <c r="C101" s="72" t="s">
        <v>228</v>
      </c>
      <c r="D101" s="213"/>
      <c r="E101" s="176">
        <f>E102</f>
        <v>43595163.07</v>
      </c>
      <c r="F101" s="176">
        <f>F102</f>
        <v>43595163.07</v>
      </c>
      <c r="G101" s="231"/>
    </row>
    <row r="102" spans="1:7" ht="15.75">
      <c r="A102" s="71" t="s">
        <v>339</v>
      </c>
      <c r="B102" s="137">
        <v>706</v>
      </c>
      <c r="C102" s="72" t="s">
        <v>228</v>
      </c>
      <c r="D102" s="72" t="s">
        <v>338</v>
      </c>
      <c r="E102" s="176">
        <v>43595163.07</v>
      </c>
      <c r="F102" s="176">
        <v>43595163.07</v>
      </c>
      <c r="G102" s="231"/>
    </row>
    <row r="103" spans="1:7" ht="47.25">
      <c r="A103" s="159" t="s">
        <v>146</v>
      </c>
      <c r="B103" s="248">
        <v>706</v>
      </c>
      <c r="C103" s="215" t="s">
        <v>147</v>
      </c>
      <c r="D103" s="215"/>
      <c r="E103" s="181">
        <f>E104+E107+E111</f>
        <v>56429000</v>
      </c>
      <c r="F103" s="181">
        <f>F104+F107+F111</f>
        <v>56429000</v>
      </c>
      <c r="G103" s="231"/>
    </row>
    <row r="104" spans="1:7" ht="31.5">
      <c r="A104" s="71" t="s">
        <v>148</v>
      </c>
      <c r="B104" s="137">
        <v>706</v>
      </c>
      <c r="C104" s="72" t="s">
        <v>149</v>
      </c>
      <c r="D104" s="72"/>
      <c r="E104" s="176">
        <f>E105</f>
        <v>13133000</v>
      </c>
      <c r="F104" s="176">
        <f>F105</f>
        <v>13133000</v>
      </c>
      <c r="G104" s="231"/>
    </row>
    <row r="105" spans="1:7" ht="15.75">
      <c r="A105" s="71" t="s">
        <v>340</v>
      </c>
      <c r="B105" s="137">
        <v>706</v>
      </c>
      <c r="C105" s="72" t="s">
        <v>150</v>
      </c>
      <c r="D105" s="72"/>
      <c r="E105" s="176">
        <f>E106</f>
        <v>13133000</v>
      </c>
      <c r="F105" s="176">
        <f>F106</f>
        <v>13133000</v>
      </c>
      <c r="G105" s="231"/>
    </row>
    <row r="106" spans="1:7" ht="33" customHeight="1">
      <c r="A106" s="71" t="s">
        <v>334</v>
      </c>
      <c r="B106" s="137">
        <v>706</v>
      </c>
      <c r="C106" s="72" t="s">
        <v>150</v>
      </c>
      <c r="D106" s="72" t="s">
        <v>335</v>
      </c>
      <c r="E106" s="176">
        <v>13133000</v>
      </c>
      <c r="F106" s="176">
        <v>13133000</v>
      </c>
      <c r="G106" s="231"/>
    </row>
    <row r="107" spans="1:7" ht="31.5">
      <c r="A107" s="71" t="s">
        <v>151</v>
      </c>
      <c r="B107" s="137">
        <v>706</v>
      </c>
      <c r="C107" s="72" t="s">
        <v>152</v>
      </c>
      <c r="D107" s="72"/>
      <c r="E107" s="176">
        <f>E108</f>
        <v>40796000</v>
      </c>
      <c r="F107" s="176">
        <f>F108</f>
        <v>40796000</v>
      </c>
      <c r="G107" s="231"/>
    </row>
    <row r="108" spans="1:7" ht="15.75">
      <c r="A108" s="71" t="s">
        <v>523</v>
      </c>
      <c r="B108" s="137">
        <v>706</v>
      </c>
      <c r="C108" s="72" t="s">
        <v>522</v>
      </c>
      <c r="D108" s="72"/>
      <c r="E108" s="176">
        <f>E109</f>
        <v>40796000</v>
      </c>
      <c r="F108" s="176">
        <f>F109</f>
        <v>40796000</v>
      </c>
      <c r="G108" s="231"/>
    </row>
    <row r="109" spans="1:7" ht="31.5">
      <c r="A109" s="71" t="s">
        <v>334</v>
      </c>
      <c r="B109" s="137">
        <v>706</v>
      </c>
      <c r="C109" s="72" t="s">
        <v>522</v>
      </c>
      <c r="D109" s="72" t="s">
        <v>335</v>
      </c>
      <c r="E109" s="176">
        <v>40796000</v>
      </c>
      <c r="F109" s="176">
        <v>40796000</v>
      </c>
      <c r="G109" s="231"/>
    </row>
    <row r="110" spans="1:7" ht="47.25">
      <c r="A110" s="71" t="s">
        <v>953</v>
      </c>
      <c r="B110" s="137">
        <v>706</v>
      </c>
      <c r="C110" s="72" t="s">
        <v>153</v>
      </c>
      <c r="D110" s="72"/>
      <c r="E110" s="176">
        <v>0</v>
      </c>
      <c r="F110" s="176">
        <v>0</v>
      </c>
      <c r="G110" s="231"/>
    </row>
    <row r="111" spans="1:7" ht="47.25">
      <c r="A111" s="71" t="s">
        <v>728</v>
      </c>
      <c r="B111" s="137">
        <v>706</v>
      </c>
      <c r="C111" s="72" t="s">
        <v>952</v>
      </c>
      <c r="D111" s="72"/>
      <c r="E111" s="176">
        <f>E112</f>
        <v>2500000</v>
      </c>
      <c r="F111" s="176">
        <f>F112</f>
        <v>2500000</v>
      </c>
      <c r="G111" s="231"/>
    </row>
    <row r="112" spans="1:7" ht="15.75">
      <c r="A112" s="71" t="s">
        <v>285</v>
      </c>
      <c r="B112" s="137">
        <v>706</v>
      </c>
      <c r="C112" s="72" t="s">
        <v>987</v>
      </c>
      <c r="D112" s="72"/>
      <c r="E112" s="176">
        <f>E113</f>
        <v>2500000</v>
      </c>
      <c r="F112" s="176">
        <f>F113</f>
        <v>2500000</v>
      </c>
      <c r="G112" s="231"/>
    </row>
    <row r="113" spans="1:7" ht="31.5">
      <c r="A113" s="71" t="s">
        <v>334</v>
      </c>
      <c r="B113" s="137">
        <v>706</v>
      </c>
      <c r="C113" s="72" t="s">
        <v>987</v>
      </c>
      <c r="D113" s="72" t="s">
        <v>335</v>
      </c>
      <c r="E113" s="176">
        <v>2500000</v>
      </c>
      <c r="F113" s="176">
        <v>2500000</v>
      </c>
      <c r="G113" s="231"/>
    </row>
    <row r="114" spans="1:7" ht="63">
      <c r="A114" s="159" t="s">
        <v>752</v>
      </c>
      <c r="B114" s="248">
        <v>706</v>
      </c>
      <c r="C114" s="215" t="s">
        <v>757</v>
      </c>
      <c r="D114" s="215"/>
      <c r="E114" s="181">
        <f aca="true" t="shared" si="0" ref="E114:F116">E115</f>
        <v>1029000</v>
      </c>
      <c r="F114" s="181">
        <f t="shared" si="0"/>
        <v>1029000</v>
      </c>
      <c r="G114" s="231"/>
    </row>
    <row r="115" spans="1:7" ht="78.75">
      <c r="A115" s="71" t="s">
        <v>52</v>
      </c>
      <c r="B115" s="137">
        <v>706</v>
      </c>
      <c r="C115" s="72" t="s">
        <v>756</v>
      </c>
      <c r="D115" s="72"/>
      <c r="E115" s="176">
        <f t="shared" si="0"/>
        <v>1029000</v>
      </c>
      <c r="F115" s="176">
        <f t="shared" si="0"/>
        <v>1029000</v>
      </c>
      <c r="G115" s="231"/>
    </row>
    <row r="116" spans="1:7" ht="31.5">
      <c r="A116" s="132" t="s">
        <v>990</v>
      </c>
      <c r="B116" s="137">
        <v>706</v>
      </c>
      <c r="C116" s="72" t="s">
        <v>989</v>
      </c>
      <c r="D116" s="72"/>
      <c r="E116" s="176">
        <f t="shared" si="0"/>
        <v>1029000</v>
      </c>
      <c r="F116" s="176">
        <f t="shared" si="0"/>
        <v>1029000</v>
      </c>
      <c r="G116" s="231"/>
    </row>
    <row r="117" spans="1:7" ht="31.5">
      <c r="A117" s="217" t="s">
        <v>334</v>
      </c>
      <c r="B117" s="137">
        <v>706</v>
      </c>
      <c r="C117" s="72" t="s">
        <v>989</v>
      </c>
      <c r="D117" s="72" t="s">
        <v>335</v>
      </c>
      <c r="E117" s="176">
        <v>1029000</v>
      </c>
      <c r="F117" s="176">
        <v>1029000</v>
      </c>
      <c r="G117" s="231"/>
    </row>
    <row r="118" spans="1:7" ht="47.25">
      <c r="A118" s="159" t="s">
        <v>0</v>
      </c>
      <c r="B118" s="248">
        <v>706</v>
      </c>
      <c r="C118" s="215" t="s">
        <v>154</v>
      </c>
      <c r="D118" s="215"/>
      <c r="E118" s="181">
        <f>E120</f>
        <v>2400000</v>
      </c>
      <c r="F118" s="181">
        <f>F120</f>
        <v>2400000</v>
      </c>
      <c r="G118" s="231"/>
    </row>
    <row r="119" spans="1:7" ht="31.5">
      <c r="A119" s="71" t="s">
        <v>729</v>
      </c>
      <c r="B119" s="137">
        <v>706</v>
      </c>
      <c r="C119" s="72" t="s">
        <v>155</v>
      </c>
      <c r="D119" s="72"/>
      <c r="E119" s="176">
        <f>E120</f>
        <v>2400000</v>
      </c>
      <c r="F119" s="176">
        <f>F120</f>
        <v>2400000</v>
      </c>
      <c r="G119" s="231"/>
    </row>
    <row r="120" spans="1:7" ht="15.75">
      <c r="A120" s="71" t="s">
        <v>251</v>
      </c>
      <c r="B120" s="137">
        <v>706</v>
      </c>
      <c r="C120" s="72" t="s">
        <v>41</v>
      </c>
      <c r="D120" s="72"/>
      <c r="E120" s="176">
        <f>E121</f>
        <v>2400000</v>
      </c>
      <c r="F120" s="176">
        <f>F121</f>
        <v>2400000</v>
      </c>
      <c r="G120" s="231"/>
    </row>
    <row r="121" spans="1:7" ht="15.75">
      <c r="A121" s="71" t="s">
        <v>329</v>
      </c>
      <c r="B121" s="137">
        <v>706</v>
      </c>
      <c r="C121" s="72" t="s">
        <v>41</v>
      </c>
      <c r="D121" s="72" t="s">
        <v>330</v>
      </c>
      <c r="E121" s="176">
        <v>2400000</v>
      </c>
      <c r="F121" s="176">
        <v>2400000</v>
      </c>
      <c r="G121" s="231"/>
    </row>
    <row r="122" spans="1:7" ht="63">
      <c r="A122" s="159" t="s">
        <v>1</v>
      </c>
      <c r="B122" s="248">
        <v>706</v>
      </c>
      <c r="C122" s="215" t="s">
        <v>156</v>
      </c>
      <c r="D122" s="215"/>
      <c r="E122" s="181">
        <f>E123+E127+E131+E134+E136</f>
        <v>8755300</v>
      </c>
      <c r="F122" s="181">
        <f>F123+F127+F131+F134+F136</f>
        <v>8755300</v>
      </c>
      <c r="G122" s="231"/>
    </row>
    <row r="123" spans="1:7" ht="31.5">
      <c r="A123" s="71" t="s">
        <v>359</v>
      </c>
      <c r="B123" s="137">
        <v>706</v>
      </c>
      <c r="C123" s="72" t="s">
        <v>730</v>
      </c>
      <c r="D123" s="72"/>
      <c r="E123" s="176">
        <f>E124</f>
        <v>2600000</v>
      </c>
      <c r="F123" s="176">
        <f>F124</f>
        <v>2600000</v>
      </c>
      <c r="G123" s="231"/>
    </row>
    <row r="124" spans="1:7" s="216" customFormat="1" ht="15.75">
      <c r="A124" s="71" t="s">
        <v>524</v>
      </c>
      <c r="B124" s="137">
        <v>706</v>
      </c>
      <c r="C124" s="72" t="s">
        <v>731</v>
      </c>
      <c r="D124" s="72"/>
      <c r="E124" s="176">
        <f>E125</f>
        <v>2600000</v>
      </c>
      <c r="F124" s="176">
        <f>F125</f>
        <v>2600000</v>
      </c>
      <c r="G124" s="231"/>
    </row>
    <row r="125" spans="1:7" s="216" customFormat="1" ht="15.75">
      <c r="A125" s="71" t="s">
        <v>329</v>
      </c>
      <c r="B125" s="137">
        <v>706</v>
      </c>
      <c r="C125" s="72" t="s">
        <v>731</v>
      </c>
      <c r="D125" s="72" t="s">
        <v>330</v>
      </c>
      <c r="E125" s="176">
        <v>2600000</v>
      </c>
      <c r="F125" s="176">
        <v>2600000</v>
      </c>
      <c r="G125" s="231"/>
    </row>
    <row r="126" spans="1:7" s="216" customFormat="1" ht="31.5">
      <c r="A126" s="71" t="s">
        <v>978</v>
      </c>
      <c r="B126" s="137">
        <v>706</v>
      </c>
      <c r="C126" s="72" t="s">
        <v>732</v>
      </c>
      <c r="D126" s="72"/>
      <c r="E126" s="176">
        <v>0</v>
      </c>
      <c r="F126" s="176">
        <v>0</v>
      </c>
      <c r="G126" s="231"/>
    </row>
    <row r="127" spans="1:7" s="216" customFormat="1" ht="47.25">
      <c r="A127" s="71" t="s">
        <v>735</v>
      </c>
      <c r="B127" s="137">
        <v>706</v>
      </c>
      <c r="C127" s="72" t="s">
        <v>733</v>
      </c>
      <c r="D127" s="72"/>
      <c r="E127" s="176">
        <f>E128</f>
        <v>1000000</v>
      </c>
      <c r="F127" s="176">
        <f>F128</f>
        <v>1000000</v>
      </c>
      <c r="G127" s="231"/>
    </row>
    <row r="128" spans="1:7" s="216" customFormat="1" ht="15.75">
      <c r="A128" s="71" t="s">
        <v>75</v>
      </c>
      <c r="B128" s="137">
        <v>706</v>
      </c>
      <c r="C128" s="72" t="s">
        <v>982</v>
      </c>
      <c r="D128" s="72"/>
      <c r="E128" s="176">
        <f>E129+E130</f>
        <v>1000000</v>
      </c>
      <c r="F128" s="176">
        <f>F129+F130</f>
        <v>1000000</v>
      </c>
      <c r="G128" s="231"/>
    </row>
    <row r="129" spans="1:7" s="216" customFormat="1" ht="31.5">
      <c r="A129" s="71" t="s">
        <v>352</v>
      </c>
      <c r="B129" s="137">
        <v>706</v>
      </c>
      <c r="C129" s="72" t="s">
        <v>982</v>
      </c>
      <c r="D129" s="72" t="s">
        <v>328</v>
      </c>
      <c r="E129" s="176">
        <v>500000</v>
      </c>
      <c r="F129" s="176">
        <v>500000</v>
      </c>
      <c r="G129" s="231"/>
    </row>
    <row r="130" spans="1:7" s="216" customFormat="1" ht="15.75">
      <c r="A130" s="71" t="s">
        <v>329</v>
      </c>
      <c r="B130" s="137">
        <v>706</v>
      </c>
      <c r="C130" s="72" t="s">
        <v>982</v>
      </c>
      <c r="D130" s="72" t="s">
        <v>330</v>
      </c>
      <c r="E130" s="176">
        <v>500000</v>
      </c>
      <c r="F130" s="176">
        <v>500000</v>
      </c>
      <c r="G130" s="231"/>
    </row>
    <row r="131" spans="1:7" s="216" customFormat="1" ht="47.25" customHeight="1">
      <c r="A131" s="71" t="s">
        <v>491</v>
      </c>
      <c r="B131" s="137">
        <v>706</v>
      </c>
      <c r="C131" s="72" t="s">
        <v>734</v>
      </c>
      <c r="D131" s="72"/>
      <c r="E131" s="176">
        <f>E132</f>
        <v>2968000</v>
      </c>
      <c r="F131" s="176">
        <f>F132</f>
        <v>2968000</v>
      </c>
      <c r="G131" s="231"/>
    </row>
    <row r="132" spans="1:7" s="216" customFormat="1" ht="31.5">
      <c r="A132" s="71" t="s">
        <v>331</v>
      </c>
      <c r="B132" s="137">
        <v>706</v>
      </c>
      <c r="C132" s="72" t="s">
        <v>983</v>
      </c>
      <c r="D132" s="72"/>
      <c r="E132" s="176">
        <f>E133</f>
        <v>2968000</v>
      </c>
      <c r="F132" s="176">
        <f>F133</f>
        <v>2968000</v>
      </c>
      <c r="G132" s="231"/>
    </row>
    <row r="133" spans="1:7" s="216" customFormat="1" ht="31.5">
      <c r="A133" s="71" t="s">
        <v>334</v>
      </c>
      <c r="B133" s="137">
        <v>706</v>
      </c>
      <c r="C133" s="72" t="s">
        <v>983</v>
      </c>
      <c r="D133" s="72" t="s">
        <v>335</v>
      </c>
      <c r="E133" s="176">
        <v>2968000</v>
      </c>
      <c r="F133" s="176">
        <v>2968000</v>
      </c>
      <c r="G133" s="231"/>
    </row>
    <row r="134" spans="1:7" s="216" customFormat="1" ht="31.5" customHeight="1">
      <c r="A134" s="71" t="s">
        <v>980</v>
      </c>
      <c r="B134" s="137">
        <v>706</v>
      </c>
      <c r="C134" s="72" t="s">
        <v>736</v>
      </c>
      <c r="D134" s="72"/>
      <c r="E134" s="176">
        <v>0</v>
      </c>
      <c r="F134" s="176">
        <v>0</v>
      </c>
      <c r="G134" s="231"/>
    </row>
    <row r="135" spans="1:7" s="216" customFormat="1" ht="31.5" customHeight="1">
      <c r="A135" s="71" t="s">
        <v>1003</v>
      </c>
      <c r="B135" s="137">
        <v>706</v>
      </c>
      <c r="C135" s="72" t="s">
        <v>981</v>
      </c>
      <c r="D135" s="72"/>
      <c r="E135" s="176">
        <v>0</v>
      </c>
      <c r="F135" s="176">
        <v>0</v>
      </c>
      <c r="G135" s="231"/>
    </row>
    <row r="136" spans="1:7" ht="31.5">
      <c r="A136" s="71" t="s">
        <v>59</v>
      </c>
      <c r="B136" s="137">
        <v>706</v>
      </c>
      <c r="C136" s="72" t="s">
        <v>1000</v>
      </c>
      <c r="D136" s="72"/>
      <c r="E136" s="176">
        <f>E137+E139</f>
        <v>2187300</v>
      </c>
      <c r="F136" s="176">
        <f>F137+F139</f>
        <v>2187300</v>
      </c>
      <c r="G136" s="231"/>
    </row>
    <row r="137" spans="1:7" s="216" customFormat="1" ht="56.25" customHeight="1">
      <c r="A137" s="71" t="s">
        <v>360</v>
      </c>
      <c r="B137" s="137">
        <v>706</v>
      </c>
      <c r="C137" s="72" t="s">
        <v>1001</v>
      </c>
      <c r="D137" s="72"/>
      <c r="E137" s="176">
        <f>E138</f>
        <v>592400</v>
      </c>
      <c r="F137" s="176">
        <f>F138</f>
        <v>592400</v>
      </c>
      <c r="G137" s="231"/>
    </row>
    <row r="138" spans="1:7" s="216" customFormat="1" ht="31.5">
      <c r="A138" s="71" t="s">
        <v>352</v>
      </c>
      <c r="B138" s="137">
        <v>706</v>
      </c>
      <c r="C138" s="72" t="s">
        <v>1001</v>
      </c>
      <c r="D138" s="72" t="s">
        <v>328</v>
      </c>
      <c r="E138" s="176">
        <v>592400</v>
      </c>
      <c r="F138" s="176">
        <v>592400</v>
      </c>
      <c r="G138" s="231"/>
    </row>
    <row r="139" spans="1:7" s="216" customFormat="1" ht="51" customHeight="1">
      <c r="A139" s="71" t="s">
        <v>694</v>
      </c>
      <c r="B139" s="137">
        <v>706</v>
      </c>
      <c r="C139" s="72" t="s">
        <v>1002</v>
      </c>
      <c r="D139" s="72"/>
      <c r="E139" s="176">
        <f>E140</f>
        <v>1594900</v>
      </c>
      <c r="F139" s="176">
        <f>F140</f>
        <v>1594900</v>
      </c>
      <c r="G139" s="231"/>
    </row>
    <row r="140" spans="1:7" s="216" customFormat="1" ht="33" customHeight="1">
      <c r="A140" s="71" t="s">
        <v>352</v>
      </c>
      <c r="B140" s="137">
        <v>706</v>
      </c>
      <c r="C140" s="72" t="s">
        <v>1002</v>
      </c>
      <c r="D140" s="72" t="s">
        <v>328</v>
      </c>
      <c r="E140" s="176">
        <v>1594900</v>
      </c>
      <c r="F140" s="176">
        <v>1594900</v>
      </c>
      <c r="G140" s="231"/>
    </row>
    <row r="141" spans="1:7" s="216" customFormat="1" ht="47.25">
      <c r="A141" s="159" t="s">
        <v>2</v>
      </c>
      <c r="B141" s="248">
        <v>706</v>
      </c>
      <c r="C141" s="215" t="s">
        <v>157</v>
      </c>
      <c r="D141" s="215"/>
      <c r="E141" s="181">
        <f>E142+E155</f>
        <v>142302417.57</v>
      </c>
      <c r="F141" s="181">
        <f>F142+F155</f>
        <v>142316317.57</v>
      </c>
      <c r="G141" s="231"/>
    </row>
    <row r="142" spans="1:7" s="216" customFormat="1" ht="47.25">
      <c r="A142" s="71" t="s">
        <v>159</v>
      </c>
      <c r="B142" s="137">
        <v>706</v>
      </c>
      <c r="C142" s="72" t="s">
        <v>158</v>
      </c>
      <c r="D142" s="72"/>
      <c r="E142" s="176">
        <f>E148+E150+E145+E152+E143</f>
        <v>98511717.57</v>
      </c>
      <c r="F142" s="176">
        <f>F148+F150+F145+F152+F143</f>
        <v>98512017.57</v>
      </c>
      <c r="G142" s="231"/>
    </row>
    <row r="143" spans="1:7" s="216" customFormat="1" ht="15.75">
      <c r="A143" s="71" t="s">
        <v>1008</v>
      </c>
      <c r="B143" s="137">
        <v>706</v>
      </c>
      <c r="C143" s="72" t="s">
        <v>1009</v>
      </c>
      <c r="D143" s="72"/>
      <c r="E143" s="176">
        <f>E144</f>
        <v>435717.57</v>
      </c>
      <c r="F143" s="176">
        <f>F144</f>
        <v>435717.57</v>
      </c>
      <c r="G143" s="231"/>
    </row>
    <row r="144" spans="1:7" s="216" customFormat="1" ht="31.5">
      <c r="A144" s="71" t="s">
        <v>334</v>
      </c>
      <c r="B144" s="137">
        <v>706</v>
      </c>
      <c r="C144" s="72" t="s">
        <v>1009</v>
      </c>
      <c r="D144" s="72" t="s">
        <v>335</v>
      </c>
      <c r="E144" s="176">
        <v>435717.57</v>
      </c>
      <c r="F144" s="176">
        <v>435717.57</v>
      </c>
      <c r="G144" s="231"/>
    </row>
    <row r="145" spans="1:7" s="216" customFormat="1" ht="78.75">
      <c r="A145" s="71" t="s">
        <v>414</v>
      </c>
      <c r="B145" s="137">
        <v>706</v>
      </c>
      <c r="C145" s="72" t="s">
        <v>37</v>
      </c>
      <c r="D145" s="72"/>
      <c r="E145" s="176">
        <f>E147+E146</f>
        <v>29544000</v>
      </c>
      <c r="F145" s="176">
        <f>F147+F146</f>
        <v>30515300</v>
      </c>
      <c r="G145" s="231"/>
    </row>
    <row r="146" spans="1:7" s="216" customFormat="1" ht="15.75">
      <c r="A146" s="71" t="s">
        <v>255</v>
      </c>
      <c r="B146" s="137">
        <v>706</v>
      </c>
      <c r="C146" s="72" t="s">
        <v>37</v>
      </c>
      <c r="D146" s="72" t="s">
        <v>337</v>
      </c>
      <c r="E146" s="176">
        <v>7851000</v>
      </c>
      <c r="F146" s="176">
        <v>8151000</v>
      </c>
      <c r="G146" s="231"/>
    </row>
    <row r="147" spans="1:7" ht="31.5">
      <c r="A147" s="71" t="s">
        <v>334</v>
      </c>
      <c r="B147" s="137">
        <v>706</v>
      </c>
      <c r="C147" s="72" t="s">
        <v>37</v>
      </c>
      <c r="D147" s="72" t="s">
        <v>335</v>
      </c>
      <c r="E147" s="176">
        <v>21693000</v>
      </c>
      <c r="F147" s="176">
        <v>22364300</v>
      </c>
      <c r="G147" s="231"/>
    </row>
    <row r="148" spans="1:7" ht="15.75">
      <c r="A148" s="71" t="s">
        <v>349</v>
      </c>
      <c r="B148" s="137">
        <v>706</v>
      </c>
      <c r="C148" s="72" t="s">
        <v>160</v>
      </c>
      <c r="D148" s="72"/>
      <c r="E148" s="176">
        <f>E149</f>
        <v>41482000</v>
      </c>
      <c r="F148" s="176">
        <f>F149</f>
        <v>40782000</v>
      </c>
      <c r="G148" s="231"/>
    </row>
    <row r="149" spans="1:7" ht="34.5" customHeight="1">
      <c r="A149" s="71" t="s">
        <v>334</v>
      </c>
      <c r="B149" s="137">
        <v>706</v>
      </c>
      <c r="C149" s="72" t="s">
        <v>160</v>
      </c>
      <c r="D149" s="72" t="s">
        <v>335</v>
      </c>
      <c r="E149" s="176">
        <v>41482000</v>
      </c>
      <c r="F149" s="176">
        <v>40782000</v>
      </c>
      <c r="G149" s="231"/>
    </row>
    <row r="150" spans="1:7" ht="15.75">
      <c r="A150" s="71" t="s">
        <v>281</v>
      </c>
      <c r="B150" s="137">
        <v>706</v>
      </c>
      <c r="C150" s="72" t="s">
        <v>161</v>
      </c>
      <c r="D150" s="72"/>
      <c r="E150" s="176">
        <f>E151</f>
        <v>26330000</v>
      </c>
      <c r="F150" s="176">
        <f>F151</f>
        <v>26059000</v>
      </c>
      <c r="G150" s="231"/>
    </row>
    <row r="151" spans="1:7" ht="31.5">
      <c r="A151" s="71" t="s">
        <v>334</v>
      </c>
      <c r="B151" s="137">
        <v>706</v>
      </c>
      <c r="C151" s="72" t="s">
        <v>161</v>
      </c>
      <c r="D151" s="72" t="s">
        <v>335</v>
      </c>
      <c r="E151" s="176">
        <v>26330000</v>
      </c>
      <c r="F151" s="176">
        <v>26059000</v>
      </c>
      <c r="G151" s="231"/>
    </row>
    <row r="152" spans="1:7" ht="15.75">
      <c r="A152" s="71" t="s">
        <v>350</v>
      </c>
      <c r="B152" s="137">
        <v>706</v>
      </c>
      <c r="C152" s="72" t="s">
        <v>162</v>
      </c>
      <c r="D152" s="72"/>
      <c r="E152" s="176">
        <f>E153+E154</f>
        <v>720000</v>
      </c>
      <c r="F152" s="176">
        <f>F153+F154</f>
        <v>720000</v>
      </c>
      <c r="G152" s="231"/>
    </row>
    <row r="153" spans="1:7" ht="31.5">
      <c r="A153" s="71" t="s">
        <v>352</v>
      </c>
      <c r="B153" s="137">
        <v>706</v>
      </c>
      <c r="C153" s="72" t="s">
        <v>162</v>
      </c>
      <c r="D153" s="72" t="s">
        <v>328</v>
      </c>
      <c r="E153" s="176">
        <v>570000</v>
      </c>
      <c r="F153" s="176">
        <v>570000</v>
      </c>
      <c r="G153" s="231"/>
    </row>
    <row r="154" spans="1:7" ht="15.75">
      <c r="A154" s="71" t="s">
        <v>339</v>
      </c>
      <c r="B154" s="137">
        <v>706</v>
      </c>
      <c r="C154" s="72" t="s">
        <v>162</v>
      </c>
      <c r="D154" s="72" t="s">
        <v>338</v>
      </c>
      <c r="E154" s="176">
        <v>150000</v>
      </c>
      <c r="F154" s="176">
        <v>150000</v>
      </c>
      <c r="G154" s="231"/>
    </row>
    <row r="155" spans="1:7" ht="31.5">
      <c r="A155" s="71" t="s">
        <v>4</v>
      </c>
      <c r="B155" s="137">
        <v>706</v>
      </c>
      <c r="C155" s="72" t="s">
        <v>163</v>
      </c>
      <c r="D155" s="72"/>
      <c r="E155" s="176">
        <f>E158+E156</f>
        <v>43790700</v>
      </c>
      <c r="F155" s="176">
        <f>F158+F156</f>
        <v>43804300</v>
      </c>
      <c r="G155" s="231"/>
    </row>
    <row r="156" spans="1:7" ht="47.25">
      <c r="A156" s="71" t="s">
        <v>413</v>
      </c>
      <c r="B156" s="137">
        <v>706</v>
      </c>
      <c r="C156" s="72" t="s">
        <v>36</v>
      </c>
      <c r="D156" s="72"/>
      <c r="E156" s="176">
        <f>E157</f>
        <v>10334700</v>
      </c>
      <c r="F156" s="176">
        <f>F157</f>
        <v>10608300</v>
      </c>
      <c r="G156" s="231"/>
    </row>
    <row r="157" spans="1:7" ht="31.5">
      <c r="A157" s="71" t="s">
        <v>334</v>
      </c>
      <c r="B157" s="137">
        <v>706</v>
      </c>
      <c r="C157" s="72" t="s">
        <v>36</v>
      </c>
      <c r="D157" s="72" t="s">
        <v>335</v>
      </c>
      <c r="E157" s="176">
        <v>10334700</v>
      </c>
      <c r="F157" s="176">
        <v>10608300</v>
      </c>
      <c r="G157" s="231"/>
    </row>
    <row r="158" spans="1:7" ht="15.75">
      <c r="A158" s="71" t="s">
        <v>117</v>
      </c>
      <c r="B158" s="137">
        <v>706</v>
      </c>
      <c r="C158" s="72" t="s">
        <v>164</v>
      </c>
      <c r="D158" s="72"/>
      <c r="E158" s="176">
        <f>E159</f>
        <v>33456000</v>
      </c>
      <c r="F158" s="176">
        <f>F159</f>
        <v>33196000</v>
      </c>
      <c r="G158" s="231"/>
    </row>
    <row r="159" spans="1:7" ht="31.5">
      <c r="A159" s="71" t="s">
        <v>334</v>
      </c>
      <c r="B159" s="137">
        <v>706</v>
      </c>
      <c r="C159" s="72" t="s">
        <v>164</v>
      </c>
      <c r="D159" s="72" t="s">
        <v>335</v>
      </c>
      <c r="E159" s="176">
        <v>33456000</v>
      </c>
      <c r="F159" s="176">
        <v>33196000</v>
      </c>
      <c r="G159" s="231"/>
    </row>
    <row r="160" spans="1:7" ht="47.25">
      <c r="A160" s="159" t="s">
        <v>737</v>
      </c>
      <c r="B160" s="248">
        <v>706</v>
      </c>
      <c r="C160" s="215" t="s">
        <v>165</v>
      </c>
      <c r="D160" s="215"/>
      <c r="E160" s="181">
        <f>E161+E166+E173+E179+E178+E182+E187</f>
        <v>100534400</v>
      </c>
      <c r="F160" s="181">
        <f>F161+F166+F173+F179+F178+F182+F187</f>
        <v>100616500</v>
      </c>
      <c r="G160" s="231"/>
    </row>
    <row r="161" spans="1:7" ht="31.5">
      <c r="A161" s="71" t="s">
        <v>166</v>
      </c>
      <c r="B161" s="137">
        <v>706</v>
      </c>
      <c r="C161" s="72" t="s">
        <v>167</v>
      </c>
      <c r="D161" s="72"/>
      <c r="E161" s="176">
        <f>E162</f>
        <v>4627000</v>
      </c>
      <c r="F161" s="176">
        <f>F162</f>
        <v>4627000</v>
      </c>
      <c r="G161" s="231"/>
    </row>
    <row r="162" spans="1:7" ht="15.75">
      <c r="A162" s="71" t="s">
        <v>353</v>
      </c>
      <c r="B162" s="137">
        <v>706</v>
      </c>
      <c r="C162" s="72" t="s">
        <v>168</v>
      </c>
      <c r="D162" s="72"/>
      <c r="E162" s="176">
        <f>E163+E164+E165</f>
        <v>4627000</v>
      </c>
      <c r="F162" s="176">
        <f>F163+F164+F165</f>
        <v>4627000</v>
      </c>
      <c r="G162" s="231"/>
    </row>
    <row r="163" spans="1:7" ht="63.75" customHeight="1">
      <c r="A163" s="71" t="s">
        <v>326</v>
      </c>
      <c r="B163" s="137">
        <v>706</v>
      </c>
      <c r="C163" s="72" t="s">
        <v>168</v>
      </c>
      <c r="D163" s="72" t="s">
        <v>327</v>
      </c>
      <c r="E163" s="176">
        <v>3656000</v>
      </c>
      <c r="F163" s="176">
        <v>3656000</v>
      </c>
      <c r="G163" s="231"/>
    </row>
    <row r="164" spans="1:7" ht="31.5">
      <c r="A164" s="71" t="s">
        <v>352</v>
      </c>
      <c r="B164" s="137">
        <v>706</v>
      </c>
      <c r="C164" s="72" t="s">
        <v>168</v>
      </c>
      <c r="D164" s="72" t="s">
        <v>328</v>
      </c>
      <c r="E164" s="176">
        <v>723000</v>
      </c>
      <c r="F164" s="176">
        <v>723000</v>
      </c>
      <c r="G164" s="231"/>
    </row>
    <row r="165" spans="1:7" ht="15.75">
      <c r="A165" s="71" t="s">
        <v>329</v>
      </c>
      <c r="B165" s="137">
        <v>706</v>
      </c>
      <c r="C165" s="72" t="s">
        <v>168</v>
      </c>
      <c r="D165" s="72" t="s">
        <v>330</v>
      </c>
      <c r="E165" s="176">
        <v>248000</v>
      </c>
      <c r="F165" s="176">
        <v>248000</v>
      </c>
      <c r="G165" s="231"/>
    </row>
    <row r="166" spans="1:7" ht="47.25">
      <c r="A166" s="71" t="s">
        <v>738</v>
      </c>
      <c r="B166" s="137">
        <v>706</v>
      </c>
      <c r="C166" s="72" t="s">
        <v>169</v>
      </c>
      <c r="D166" s="72"/>
      <c r="E166" s="176">
        <f>E167+E171</f>
        <v>82163000</v>
      </c>
      <c r="F166" s="176">
        <f>F167+F171</f>
        <v>82163000</v>
      </c>
      <c r="G166" s="231"/>
    </row>
    <row r="167" spans="1:7" ht="15.75">
      <c r="A167" s="71" t="s">
        <v>353</v>
      </c>
      <c r="B167" s="137">
        <v>706</v>
      </c>
      <c r="C167" s="72" t="s">
        <v>170</v>
      </c>
      <c r="D167" s="72"/>
      <c r="E167" s="176">
        <f>E168+E169+E170</f>
        <v>78892000</v>
      </c>
      <c r="F167" s="176">
        <f>F168+F169+F170</f>
        <v>78892000</v>
      </c>
      <c r="G167" s="231"/>
    </row>
    <row r="168" spans="1:7" ht="63" customHeight="1">
      <c r="A168" s="71" t="s">
        <v>326</v>
      </c>
      <c r="B168" s="137">
        <v>706</v>
      </c>
      <c r="C168" s="72" t="s">
        <v>170</v>
      </c>
      <c r="D168" s="72" t="s">
        <v>327</v>
      </c>
      <c r="E168" s="176">
        <v>60955000</v>
      </c>
      <c r="F168" s="176">
        <v>60955000</v>
      </c>
      <c r="G168" s="231"/>
    </row>
    <row r="169" spans="1:7" ht="31.5">
      <c r="A169" s="71" t="s">
        <v>352</v>
      </c>
      <c r="B169" s="137">
        <v>706</v>
      </c>
      <c r="C169" s="72" t="s">
        <v>170</v>
      </c>
      <c r="D169" s="72" t="s">
        <v>328</v>
      </c>
      <c r="E169" s="176">
        <v>17467000</v>
      </c>
      <c r="F169" s="176">
        <v>17467000</v>
      </c>
      <c r="G169" s="231"/>
    </row>
    <row r="170" spans="1:7" ht="15.75">
      <c r="A170" s="71" t="s">
        <v>329</v>
      </c>
      <c r="B170" s="137">
        <v>706</v>
      </c>
      <c r="C170" s="72" t="s">
        <v>170</v>
      </c>
      <c r="D170" s="72" t="s">
        <v>330</v>
      </c>
      <c r="E170" s="176">
        <v>470000</v>
      </c>
      <c r="F170" s="176">
        <v>470000</v>
      </c>
      <c r="G170" s="231"/>
    </row>
    <row r="171" spans="1:7" ht="31.5">
      <c r="A171" s="71" t="s">
        <v>30</v>
      </c>
      <c r="B171" s="137">
        <v>706</v>
      </c>
      <c r="C171" s="72" t="s">
        <v>171</v>
      </c>
      <c r="D171" s="72"/>
      <c r="E171" s="176">
        <f>E172</f>
        <v>3271000</v>
      </c>
      <c r="F171" s="176">
        <f>F172</f>
        <v>3271000</v>
      </c>
      <c r="G171" s="231"/>
    </row>
    <row r="172" spans="1:7" ht="63.75" customHeight="1">
      <c r="A172" s="71" t="s">
        <v>326</v>
      </c>
      <c r="B172" s="137">
        <v>706</v>
      </c>
      <c r="C172" s="72" t="s">
        <v>171</v>
      </c>
      <c r="D172" s="72" t="s">
        <v>327</v>
      </c>
      <c r="E172" s="176">
        <v>3271000</v>
      </c>
      <c r="F172" s="176">
        <v>3271000</v>
      </c>
      <c r="G172" s="231"/>
    </row>
    <row r="173" spans="1:7" ht="49.5" customHeight="1">
      <c r="A173" s="71" t="s">
        <v>739</v>
      </c>
      <c r="B173" s="137">
        <v>706</v>
      </c>
      <c r="C173" s="72" t="s">
        <v>172</v>
      </c>
      <c r="D173" s="72"/>
      <c r="E173" s="176">
        <f>E174+E176</f>
        <v>2417400</v>
      </c>
      <c r="F173" s="176">
        <f>F174+F176</f>
        <v>2499500</v>
      </c>
      <c r="G173" s="231"/>
    </row>
    <row r="174" spans="1:7" ht="31.5">
      <c r="A174" s="71" t="s">
        <v>358</v>
      </c>
      <c r="B174" s="137">
        <v>706</v>
      </c>
      <c r="C174" s="72" t="s">
        <v>173</v>
      </c>
      <c r="D174" s="72"/>
      <c r="E174" s="176">
        <f>E175</f>
        <v>2402100</v>
      </c>
      <c r="F174" s="176">
        <f>F175</f>
        <v>2486000</v>
      </c>
      <c r="G174" s="231"/>
    </row>
    <row r="175" spans="1:7" ht="15.75">
      <c r="A175" s="71" t="s">
        <v>255</v>
      </c>
      <c r="B175" s="137">
        <v>706</v>
      </c>
      <c r="C175" s="72" t="s">
        <v>173</v>
      </c>
      <c r="D175" s="72" t="s">
        <v>337</v>
      </c>
      <c r="E175" s="176">
        <v>2402100</v>
      </c>
      <c r="F175" s="176">
        <v>2486000</v>
      </c>
      <c r="G175" s="231"/>
    </row>
    <row r="176" spans="1:7" ht="47.25">
      <c r="A176" s="71" t="s">
        <v>458</v>
      </c>
      <c r="B176" s="137">
        <v>706</v>
      </c>
      <c r="C176" s="72" t="s">
        <v>459</v>
      </c>
      <c r="D176" s="72"/>
      <c r="E176" s="176">
        <f>E177</f>
        <v>15300</v>
      </c>
      <c r="F176" s="176">
        <f>F177</f>
        <v>13500</v>
      </c>
      <c r="G176" s="231"/>
    </row>
    <row r="177" spans="1:7" ht="31.5">
      <c r="A177" s="71" t="s">
        <v>352</v>
      </c>
      <c r="B177" s="137">
        <v>706</v>
      </c>
      <c r="C177" s="72" t="s">
        <v>459</v>
      </c>
      <c r="D177" s="72" t="s">
        <v>328</v>
      </c>
      <c r="E177" s="176">
        <v>15300</v>
      </c>
      <c r="F177" s="176">
        <v>13500</v>
      </c>
      <c r="G177" s="231"/>
    </row>
    <row r="178" spans="1:7" ht="31.5">
      <c r="A178" s="71" t="s">
        <v>490</v>
      </c>
      <c r="B178" s="137">
        <v>706</v>
      </c>
      <c r="C178" s="72" t="s">
        <v>460</v>
      </c>
      <c r="D178" s="72"/>
      <c r="E178" s="176">
        <v>0</v>
      </c>
      <c r="F178" s="176">
        <v>0</v>
      </c>
      <c r="G178" s="231"/>
    </row>
    <row r="179" spans="1:7" ht="47.25" customHeight="1">
      <c r="A179" s="71" t="s">
        <v>965</v>
      </c>
      <c r="B179" s="137">
        <v>706</v>
      </c>
      <c r="C179" s="72" t="s">
        <v>399</v>
      </c>
      <c r="D179" s="72"/>
      <c r="E179" s="176">
        <f>E180</f>
        <v>2700000</v>
      </c>
      <c r="F179" s="176">
        <f>F180</f>
        <v>2700000</v>
      </c>
      <c r="G179" s="231"/>
    </row>
    <row r="180" spans="1:7" ht="15.75">
      <c r="A180" s="71" t="s">
        <v>80</v>
      </c>
      <c r="B180" s="137">
        <v>706</v>
      </c>
      <c r="C180" s="72" t="s">
        <v>962</v>
      </c>
      <c r="D180" s="72"/>
      <c r="E180" s="176">
        <f>E181</f>
        <v>2700000</v>
      </c>
      <c r="F180" s="176">
        <f>F181</f>
        <v>2700000</v>
      </c>
      <c r="G180" s="231"/>
    </row>
    <row r="181" spans="1:7" ht="15.75">
      <c r="A181" s="71" t="s">
        <v>339</v>
      </c>
      <c r="B181" s="137">
        <v>706</v>
      </c>
      <c r="C181" s="72" t="s">
        <v>962</v>
      </c>
      <c r="D181" s="72" t="s">
        <v>338</v>
      </c>
      <c r="E181" s="176">
        <v>2700000</v>
      </c>
      <c r="F181" s="176">
        <v>2700000</v>
      </c>
      <c r="G181" s="231"/>
    </row>
    <row r="182" spans="1:7" ht="47.25">
      <c r="A182" s="71" t="s">
        <v>740</v>
      </c>
      <c r="B182" s="137">
        <v>706</v>
      </c>
      <c r="C182" s="72" t="s">
        <v>467</v>
      </c>
      <c r="D182" s="72"/>
      <c r="E182" s="176">
        <f>E184+E185</f>
        <v>4777000</v>
      </c>
      <c r="F182" s="176">
        <f>F184+F185</f>
        <v>4777000</v>
      </c>
      <c r="G182" s="231"/>
    </row>
    <row r="183" spans="1:7" ht="15.75">
      <c r="A183" s="71" t="s">
        <v>332</v>
      </c>
      <c r="B183" s="137">
        <v>706</v>
      </c>
      <c r="C183" s="72" t="s">
        <v>963</v>
      </c>
      <c r="D183" s="72"/>
      <c r="E183" s="176">
        <f>E184</f>
        <v>3670000</v>
      </c>
      <c r="F183" s="176">
        <f>F184</f>
        <v>3670000</v>
      </c>
      <c r="G183" s="231"/>
    </row>
    <row r="184" spans="1:7" ht="31.5">
      <c r="A184" s="71" t="s">
        <v>352</v>
      </c>
      <c r="B184" s="137">
        <v>706</v>
      </c>
      <c r="C184" s="72" t="s">
        <v>963</v>
      </c>
      <c r="D184" s="72" t="s">
        <v>328</v>
      </c>
      <c r="E184" s="176">
        <v>3670000</v>
      </c>
      <c r="F184" s="176">
        <v>3670000</v>
      </c>
      <c r="G184" s="231"/>
    </row>
    <row r="185" spans="1:7" ht="32.25" customHeight="1">
      <c r="A185" s="71" t="s">
        <v>333</v>
      </c>
      <c r="B185" s="137">
        <v>706</v>
      </c>
      <c r="C185" s="72" t="s">
        <v>964</v>
      </c>
      <c r="D185" s="72"/>
      <c r="E185" s="176">
        <f>E186</f>
        <v>1107000</v>
      </c>
      <c r="F185" s="176">
        <f>F186</f>
        <v>1107000</v>
      </c>
      <c r="G185" s="231"/>
    </row>
    <row r="186" spans="1:7" ht="31.5">
      <c r="A186" s="71" t="s">
        <v>352</v>
      </c>
      <c r="B186" s="137">
        <v>706</v>
      </c>
      <c r="C186" s="72" t="s">
        <v>964</v>
      </c>
      <c r="D186" s="72" t="s">
        <v>328</v>
      </c>
      <c r="E186" s="176">
        <v>1107000</v>
      </c>
      <c r="F186" s="176">
        <v>1107000</v>
      </c>
      <c r="G186" s="231"/>
    </row>
    <row r="187" spans="1:7" ht="31.5">
      <c r="A187" s="71" t="s">
        <v>199</v>
      </c>
      <c r="B187" s="137">
        <v>706</v>
      </c>
      <c r="C187" s="72" t="s">
        <v>505</v>
      </c>
      <c r="D187" s="72"/>
      <c r="E187" s="176">
        <f>E190+E192+E188</f>
        <v>3850000</v>
      </c>
      <c r="F187" s="176">
        <f>F190+F192+F188</f>
        <v>3850000</v>
      </c>
      <c r="G187" s="231"/>
    </row>
    <row r="188" spans="1:7" ht="31.5">
      <c r="A188" s="71" t="s">
        <v>317</v>
      </c>
      <c r="B188" s="137">
        <v>706</v>
      </c>
      <c r="C188" s="72" t="s">
        <v>961</v>
      </c>
      <c r="D188" s="72"/>
      <c r="E188" s="176">
        <f>E189</f>
        <v>1350000</v>
      </c>
      <c r="F188" s="176">
        <f>F189</f>
        <v>1350000</v>
      </c>
      <c r="G188" s="231"/>
    </row>
    <row r="189" spans="1:7" ht="31.5">
      <c r="A189" s="71" t="s">
        <v>352</v>
      </c>
      <c r="B189" s="137">
        <v>706</v>
      </c>
      <c r="C189" s="72" t="s">
        <v>961</v>
      </c>
      <c r="D189" s="72" t="s">
        <v>328</v>
      </c>
      <c r="E189" s="176">
        <v>1350000</v>
      </c>
      <c r="F189" s="176">
        <v>1350000</v>
      </c>
      <c r="G189" s="231"/>
    </row>
    <row r="190" spans="1:7" ht="31.5">
      <c r="A190" s="71" t="s">
        <v>68</v>
      </c>
      <c r="B190" s="137">
        <v>706</v>
      </c>
      <c r="C190" s="72" t="s">
        <v>959</v>
      </c>
      <c r="D190" s="72"/>
      <c r="E190" s="176">
        <f>E191</f>
        <v>500000</v>
      </c>
      <c r="F190" s="176">
        <f>F191</f>
        <v>500000</v>
      </c>
      <c r="G190" s="231"/>
    </row>
    <row r="191" spans="1:7" ht="31.5">
      <c r="A191" s="71" t="s">
        <v>352</v>
      </c>
      <c r="B191" s="137">
        <v>706</v>
      </c>
      <c r="C191" s="72" t="s">
        <v>959</v>
      </c>
      <c r="D191" s="72" t="s">
        <v>328</v>
      </c>
      <c r="E191" s="176">
        <v>500000</v>
      </c>
      <c r="F191" s="176">
        <v>500000</v>
      </c>
      <c r="G191" s="231"/>
    </row>
    <row r="192" spans="1:7" ht="15.75">
      <c r="A192" s="71" t="s">
        <v>208</v>
      </c>
      <c r="B192" s="137">
        <v>706</v>
      </c>
      <c r="C192" s="72" t="s">
        <v>960</v>
      </c>
      <c r="D192" s="72"/>
      <c r="E192" s="176">
        <f>E193</f>
        <v>2000000</v>
      </c>
      <c r="F192" s="176">
        <f>F193</f>
        <v>2000000</v>
      </c>
      <c r="G192" s="231"/>
    </row>
    <row r="193" spans="1:7" ht="31.5">
      <c r="A193" s="71" t="s">
        <v>352</v>
      </c>
      <c r="B193" s="137">
        <v>706</v>
      </c>
      <c r="C193" s="72" t="s">
        <v>960</v>
      </c>
      <c r="D193" s="72" t="s">
        <v>328</v>
      </c>
      <c r="E193" s="176">
        <v>2000000</v>
      </c>
      <c r="F193" s="176">
        <v>2000000</v>
      </c>
      <c r="G193" s="231"/>
    </row>
    <row r="194" spans="1:7" ht="63" customHeight="1">
      <c r="A194" s="159" t="s">
        <v>741</v>
      </c>
      <c r="B194" s="248">
        <v>706</v>
      </c>
      <c r="C194" s="215" t="s">
        <v>174</v>
      </c>
      <c r="D194" s="215"/>
      <c r="E194" s="181">
        <f>E199+E202+E206+E217+E195+E205</f>
        <v>65949602.68000001</v>
      </c>
      <c r="F194" s="181">
        <f>F199+F202+F206+F217+F195+F205</f>
        <v>65844873.13</v>
      </c>
      <c r="G194" s="231"/>
    </row>
    <row r="195" spans="1:7" ht="47.25">
      <c r="A195" s="71" t="s">
        <v>967</v>
      </c>
      <c r="B195" s="137">
        <v>706</v>
      </c>
      <c r="C195" s="72" t="s">
        <v>175</v>
      </c>
      <c r="D195" s="72"/>
      <c r="E195" s="176">
        <f>E196</f>
        <v>1000000</v>
      </c>
      <c r="F195" s="176">
        <f>F196</f>
        <v>1000000</v>
      </c>
      <c r="G195" s="231"/>
    </row>
    <row r="196" spans="1:7" ht="31.5">
      <c r="A196" s="71" t="s">
        <v>220</v>
      </c>
      <c r="B196" s="137">
        <v>706</v>
      </c>
      <c r="C196" s="72" t="s">
        <v>742</v>
      </c>
      <c r="D196" s="72"/>
      <c r="E196" s="176">
        <f>E197</f>
        <v>1000000</v>
      </c>
      <c r="F196" s="176">
        <f>F197</f>
        <v>1000000</v>
      </c>
      <c r="G196" s="231"/>
    </row>
    <row r="197" spans="1:7" ht="31.5">
      <c r="A197" s="71" t="s">
        <v>112</v>
      </c>
      <c r="B197" s="137">
        <v>706</v>
      </c>
      <c r="C197" s="72" t="s">
        <v>742</v>
      </c>
      <c r="D197" s="72" t="s">
        <v>341</v>
      </c>
      <c r="E197" s="176">
        <v>1000000</v>
      </c>
      <c r="F197" s="176">
        <v>1000000</v>
      </c>
      <c r="G197" s="231"/>
    </row>
    <row r="198" spans="1:7" ht="15.75">
      <c r="A198" s="71" t="s">
        <v>954</v>
      </c>
      <c r="B198" s="137">
        <v>706</v>
      </c>
      <c r="C198" s="72" t="s">
        <v>955</v>
      </c>
      <c r="D198" s="72"/>
      <c r="E198" s="176">
        <v>0</v>
      </c>
      <c r="F198" s="176">
        <v>0</v>
      </c>
      <c r="G198" s="231"/>
    </row>
    <row r="199" spans="1:7" ht="31.5">
      <c r="A199" s="71" t="s">
        <v>979</v>
      </c>
      <c r="B199" s="137">
        <v>706</v>
      </c>
      <c r="C199" s="72" t="s">
        <v>176</v>
      </c>
      <c r="D199" s="72"/>
      <c r="E199" s="176">
        <f>E200</f>
        <v>1675770.81</v>
      </c>
      <c r="F199" s="176">
        <f>F200</f>
        <v>1546270.81</v>
      </c>
      <c r="G199" s="231"/>
    </row>
    <row r="200" spans="1:7" ht="15.75">
      <c r="A200" s="71" t="s">
        <v>34</v>
      </c>
      <c r="B200" s="137">
        <v>706</v>
      </c>
      <c r="C200" s="72" t="s">
        <v>744</v>
      </c>
      <c r="D200" s="72"/>
      <c r="E200" s="176">
        <f>E201</f>
        <v>1675770.81</v>
      </c>
      <c r="F200" s="176">
        <f>F201</f>
        <v>1546270.81</v>
      </c>
      <c r="G200" s="231"/>
    </row>
    <row r="201" spans="1:7" ht="31.5">
      <c r="A201" s="71" t="s">
        <v>352</v>
      </c>
      <c r="B201" s="137">
        <v>706</v>
      </c>
      <c r="C201" s="72" t="s">
        <v>744</v>
      </c>
      <c r="D201" s="72" t="s">
        <v>328</v>
      </c>
      <c r="E201" s="176">
        <v>1675770.81</v>
      </c>
      <c r="F201" s="176">
        <v>1546270.81</v>
      </c>
      <c r="G201" s="231"/>
    </row>
    <row r="202" spans="1:7" ht="47.25" customHeight="1">
      <c r="A202" s="71" t="s">
        <v>540</v>
      </c>
      <c r="B202" s="137">
        <v>706</v>
      </c>
      <c r="C202" s="72" t="s">
        <v>177</v>
      </c>
      <c r="D202" s="72"/>
      <c r="E202" s="176">
        <f>E203</f>
        <v>1000000</v>
      </c>
      <c r="F202" s="176">
        <f>F203</f>
        <v>1000000</v>
      </c>
      <c r="G202" s="231"/>
    </row>
    <row r="203" spans="1:7" ht="15.75">
      <c r="A203" s="71" t="s">
        <v>525</v>
      </c>
      <c r="B203" s="137">
        <v>706</v>
      </c>
      <c r="C203" s="72" t="s">
        <v>526</v>
      </c>
      <c r="D203" s="72"/>
      <c r="E203" s="176">
        <f>E204</f>
        <v>1000000</v>
      </c>
      <c r="F203" s="176">
        <f>F204</f>
        <v>1000000</v>
      </c>
      <c r="G203" s="231"/>
    </row>
    <row r="204" spans="1:7" ht="31.5">
      <c r="A204" s="71" t="s">
        <v>352</v>
      </c>
      <c r="B204" s="137">
        <v>706</v>
      </c>
      <c r="C204" s="72" t="s">
        <v>526</v>
      </c>
      <c r="D204" s="72" t="s">
        <v>328</v>
      </c>
      <c r="E204" s="176">
        <v>1000000</v>
      </c>
      <c r="F204" s="176">
        <v>1000000</v>
      </c>
      <c r="G204" s="231"/>
    </row>
    <row r="205" spans="1:7" ht="31.5">
      <c r="A205" s="71" t="s">
        <v>179</v>
      </c>
      <c r="B205" s="137">
        <v>706</v>
      </c>
      <c r="C205" s="72" t="s">
        <v>968</v>
      </c>
      <c r="D205" s="72"/>
      <c r="E205" s="176">
        <v>0</v>
      </c>
      <c r="F205" s="176">
        <v>0</v>
      </c>
      <c r="G205" s="231"/>
    </row>
    <row r="206" spans="1:7" ht="47.25">
      <c r="A206" s="71" t="s">
        <v>181</v>
      </c>
      <c r="B206" s="137">
        <v>706</v>
      </c>
      <c r="C206" s="72" t="s">
        <v>180</v>
      </c>
      <c r="D206" s="72"/>
      <c r="E206" s="176">
        <f>E207+E209+E211+E213+E215</f>
        <v>51783831.870000005</v>
      </c>
      <c r="F206" s="176">
        <f>F207+F209+F211+F213+F215</f>
        <v>51808602.32</v>
      </c>
      <c r="G206" s="231"/>
    </row>
    <row r="207" spans="1:7" ht="15.75">
      <c r="A207" s="71" t="s">
        <v>398</v>
      </c>
      <c r="B207" s="137">
        <v>706</v>
      </c>
      <c r="C207" s="72" t="s">
        <v>970</v>
      </c>
      <c r="D207" s="72"/>
      <c r="E207" s="176">
        <f>E208</f>
        <v>8718870</v>
      </c>
      <c r="F207" s="176">
        <f>F208</f>
        <v>8698930</v>
      </c>
      <c r="G207" s="231"/>
    </row>
    <row r="208" spans="1:7" ht="15.75">
      <c r="A208" s="71" t="s">
        <v>339</v>
      </c>
      <c r="B208" s="137">
        <v>706</v>
      </c>
      <c r="C208" s="72" t="s">
        <v>970</v>
      </c>
      <c r="D208" s="72" t="s">
        <v>338</v>
      </c>
      <c r="E208" s="176">
        <v>8718870</v>
      </c>
      <c r="F208" s="176">
        <v>8698930</v>
      </c>
      <c r="G208" s="231"/>
    </row>
    <row r="209" spans="1:7" ht="63.75" customHeight="1">
      <c r="A209" s="71" t="s">
        <v>473</v>
      </c>
      <c r="B209" s="137">
        <v>706</v>
      </c>
      <c r="C209" s="72" t="s">
        <v>971</v>
      </c>
      <c r="D209" s="72"/>
      <c r="E209" s="176">
        <f>E210</f>
        <v>8942337.46</v>
      </c>
      <c r="F209" s="176">
        <f>F210</f>
        <v>8942337.46</v>
      </c>
      <c r="G209" s="231"/>
    </row>
    <row r="210" spans="1:7" ht="31.5">
      <c r="A210" s="71" t="s">
        <v>112</v>
      </c>
      <c r="B210" s="137">
        <v>706</v>
      </c>
      <c r="C210" s="72" t="s">
        <v>971</v>
      </c>
      <c r="D210" s="72" t="s">
        <v>341</v>
      </c>
      <c r="E210" s="176">
        <v>8942337.46</v>
      </c>
      <c r="F210" s="176">
        <v>8942337.46</v>
      </c>
      <c r="G210" s="231"/>
    </row>
    <row r="211" spans="1:7" ht="81.75" customHeight="1">
      <c r="A211" s="71" t="s">
        <v>292</v>
      </c>
      <c r="B211" s="137">
        <v>706</v>
      </c>
      <c r="C211" s="72" t="s">
        <v>972</v>
      </c>
      <c r="D211" s="72"/>
      <c r="E211" s="176">
        <f>E212</f>
        <v>500000</v>
      </c>
      <c r="F211" s="176">
        <f>F212</f>
        <v>500000</v>
      </c>
      <c r="G211" s="231"/>
    </row>
    <row r="212" spans="1:7" ht="15.75">
      <c r="A212" s="71" t="s">
        <v>339</v>
      </c>
      <c r="B212" s="137">
        <v>706</v>
      </c>
      <c r="C212" s="72" t="s">
        <v>972</v>
      </c>
      <c r="D212" s="72" t="s">
        <v>338</v>
      </c>
      <c r="E212" s="176">
        <v>500000</v>
      </c>
      <c r="F212" s="176">
        <v>500000</v>
      </c>
      <c r="G212" s="231"/>
    </row>
    <row r="213" spans="1:7" ht="78.75">
      <c r="A213" s="71" t="s">
        <v>466</v>
      </c>
      <c r="B213" s="137">
        <v>706</v>
      </c>
      <c r="C213" s="72" t="s">
        <v>973</v>
      </c>
      <c r="D213" s="72"/>
      <c r="E213" s="176">
        <f>E214</f>
        <v>1339800</v>
      </c>
      <c r="F213" s="176">
        <f>F214</f>
        <v>1339800</v>
      </c>
      <c r="G213" s="231"/>
    </row>
    <row r="214" spans="1:7" ht="31.5">
      <c r="A214" s="71" t="s">
        <v>112</v>
      </c>
      <c r="B214" s="137">
        <v>706</v>
      </c>
      <c r="C214" s="72" t="s">
        <v>973</v>
      </c>
      <c r="D214" s="72" t="s">
        <v>341</v>
      </c>
      <c r="E214" s="176">
        <v>1339800</v>
      </c>
      <c r="F214" s="176">
        <v>1339800</v>
      </c>
      <c r="G214" s="231"/>
    </row>
    <row r="215" spans="1:7" ht="81" customHeight="1">
      <c r="A215" s="71" t="s">
        <v>291</v>
      </c>
      <c r="B215" s="137">
        <v>706</v>
      </c>
      <c r="C215" s="72" t="s">
        <v>974</v>
      </c>
      <c r="D215" s="72"/>
      <c r="E215" s="176">
        <f>E216</f>
        <v>32282824.41</v>
      </c>
      <c r="F215" s="176">
        <f>F216</f>
        <v>32327534.86</v>
      </c>
      <c r="G215" s="231"/>
    </row>
    <row r="216" spans="1:7" ht="31.5">
      <c r="A216" s="71" t="s">
        <v>112</v>
      </c>
      <c r="B216" s="137">
        <v>706</v>
      </c>
      <c r="C216" s="72" t="s">
        <v>974</v>
      </c>
      <c r="D216" s="72" t="s">
        <v>341</v>
      </c>
      <c r="E216" s="176">
        <v>32282824.41</v>
      </c>
      <c r="F216" s="176">
        <v>32327534.86</v>
      </c>
      <c r="G216" s="231"/>
    </row>
    <row r="217" spans="1:7" ht="31.5">
      <c r="A217" s="71" t="s">
        <v>745</v>
      </c>
      <c r="B217" s="137">
        <v>706</v>
      </c>
      <c r="C217" s="72" t="s">
        <v>182</v>
      </c>
      <c r="D217" s="72"/>
      <c r="E217" s="176">
        <f>E218+E220+E222</f>
        <v>10490000</v>
      </c>
      <c r="F217" s="176">
        <f>F218+F220+F222</f>
        <v>10490000</v>
      </c>
      <c r="G217" s="231"/>
    </row>
    <row r="218" spans="1:7" s="216" customFormat="1" ht="15.75">
      <c r="A218" s="71" t="s">
        <v>221</v>
      </c>
      <c r="B218" s="137">
        <v>706</v>
      </c>
      <c r="C218" s="72" t="s">
        <v>975</v>
      </c>
      <c r="D218" s="72"/>
      <c r="E218" s="176">
        <f>E219</f>
        <v>1500000</v>
      </c>
      <c r="F218" s="176">
        <f>F219</f>
        <v>1500000</v>
      </c>
      <c r="G218" s="231"/>
    </row>
    <row r="219" spans="1:7" s="216" customFormat="1" ht="31.5">
      <c r="A219" s="71" t="s">
        <v>352</v>
      </c>
      <c r="B219" s="137">
        <v>706</v>
      </c>
      <c r="C219" s="72" t="s">
        <v>975</v>
      </c>
      <c r="D219" s="72" t="s">
        <v>328</v>
      </c>
      <c r="E219" s="176">
        <v>1500000</v>
      </c>
      <c r="F219" s="176">
        <v>1500000</v>
      </c>
      <c r="G219" s="231"/>
    </row>
    <row r="220" spans="1:7" s="216" customFormat="1" ht="32.25" customHeight="1">
      <c r="A220" s="71" t="s">
        <v>60</v>
      </c>
      <c r="B220" s="137">
        <v>706</v>
      </c>
      <c r="C220" s="72" t="s">
        <v>976</v>
      </c>
      <c r="D220" s="72"/>
      <c r="E220" s="176">
        <f>E221</f>
        <v>1500000</v>
      </c>
      <c r="F220" s="176">
        <f>F221</f>
        <v>1500000</v>
      </c>
      <c r="G220" s="231"/>
    </row>
    <row r="221" spans="1:7" s="216" customFormat="1" ht="31.5">
      <c r="A221" s="71" t="s">
        <v>352</v>
      </c>
      <c r="B221" s="137">
        <v>706</v>
      </c>
      <c r="C221" s="72" t="s">
        <v>976</v>
      </c>
      <c r="D221" s="72" t="s">
        <v>328</v>
      </c>
      <c r="E221" s="176">
        <v>1500000</v>
      </c>
      <c r="F221" s="176">
        <v>1500000</v>
      </c>
      <c r="G221" s="231"/>
    </row>
    <row r="222" spans="1:7" s="216" customFormat="1" ht="21.75" customHeight="1">
      <c r="A222" s="71" t="s">
        <v>547</v>
      </c>
      <c r="B222" s="137">
        <v>706</v>
      </c>
      <c r="C222" s="72" t="s">
        <v>977</v>
      </c>
      <c r="D222" s="72"/>
      <c r="E222" s="176">
        <f>E223</f>
        <v>7490000</v>
      </c>
      <c r="F222" s="176">
        <f>F223</f>
        <v>7490000</v>
      </c>
      <c r="G222" s="231"/>
    </row>
    <row r="223" spans="1:7" s="216" customFormat="1" ht="31.5">
      <c r="A223" s="71" t="s">
        <v>334</v>
      </c>
      <c r="B223" s="137">
        <v>706</v>
      </c>
      <c r="C223" s="72" t="s">
        <v>977</v>
      </c>
      <c r="D223" s="72" t="s">
        <v>335</v>
      </c>
      <c r="E223" s="176">
        <v>7490000</v>
      </c>
      <c r="F223" s="176">
        <v>7490000</v>
      </c>
      <c r="G223" s="231"/>
    </row>
    <row r="224" spans="1:7" s="216" customFormat="1" ht="47.25">
      <c r="A224" s="159" t="s">
        <v>3</v>
      </c>
      <c r="B224" s="248">
        <v>706</v>
      </c>
      <c r="C224" s="248" t="s">
        <v>183</v>
      </c>
      <c r="D224" s="215"/>
      <c r="E224" s="181">
        <f>E225+E232</f>
        <v>100035000</v>
      </c>
      <c r="F224" s="181">
        <f>F225+F232</f>
        <v>93998000</v>
      </c>
      <c r="G224" s="231"/>
    </row>
    <row r="225" spans="1:7" s="216" customFormat="1" ht="31.5">
      <c r="A225" s="71" t="s">
        <v>746</v>
      </c>
      <c r="B225" s="137">
        <v>706</v>
      </c>
      <c r="C225" s="137" t="s">
        <v>184</v>
      </c>
      <c r="D225" s="72"/>
      <c r="E225" s="176">
        <f>E228+E226</f>
        <v>88535000</v>
      </c>
      <c r="F225" s="176">
        <f>F228+F226</f>
        <v>93998000</v>
      </c>
      <c r="G225" s="231"/>
    </row>
    <row r="226" spans="1:7" ht="47.25" customHeight="1">
      <c r="A226" s="71" t="s">
        <v>368</v>
      </c>
      <c r="B226" s="137">
        <v>706</v>
      </c>
      <c r="C226" s="72" t="s">
        <v>369</v>
      </c>
      <c r="D226" s="72"/>
      <c r="E226" s="176">
        <f>E227</f>
        <v>62490000</v>
      </c>
      <c r="F226" s="176">
        <f>F227</f>
        <v>68908000</v>
      </c>
      <c r="G226" s="231"/>
    </row>
    <row r="227" spans="1:7" ht="31.5">
      <c r="A227" s="71" t="s">
        <v>352</v>
      </c>
      <c r="B227" s="137">
        <v>706</v>
      </c>
      <c r="C227" s="72" t="s">
        <v>369</v>
      </c>
      <c r="D227" s="72" t="s">
        <v>328</v>
      </c>
      <c r="E227" s="176">
        <v>62490000</v>
      </c>
      <c r="F227" s="176">
        <v>68908000</v>
      </c>
      <c r="G227" s="231"/>
    </row>
    <row r="228" spans="1:7" ht="15.75">
      <c r="A228" s="71" t="s">
        <v>295</v>
      </c>
      <c r="B228" s="137">
        <v>706</v>
      </c>
      <c r="C228" s="72" t="s">
        <v>185</v>
      </c>
      <c r="D228" s="72"/>
      <c r="E228" s="176">
        <f>E229+E230</f>
        <v>26045000</v>
      </c>
      <c r="F228" s="176">
        <f>F229+F230</f>
        <v>25090000</v>
      </c>
      <c r="G228" s="231"/>
    </row>
    <row r="229" spans="1:7" ht="31.5">
      <c r="A229" s="71" t="s">
        <v>352</v>
      </c>
      <c r="B229" s="137">
        <v>706</v>
      </c>
      <c r="C229" s="72" t="s">
        <v>185</v>
      </c>
      <c r="D229" s="72" t="s">
        <v>328</v>
      </c>
      <c r="E229" s="176">
        <v>20341000</v>
      </c>
      <c r="F229" s="176">
        <v>19386000</v>
      </c>
      <c r="G229" s="231"/>
    </row>
    <row r="230" spans="1:7" ht="15.75">
      <c r="A230" s="71" t="s">
        <v>255</v>
      </c>
      <c r="B230" s="137">
        <v>706</v>
      </c>
      <c r="C230" s="72" t="s">
        <v>185</v>
      </c>
      <c r="D230" s="72" t="s">
        <v>337</v>
      </c>
      <c r="E230" s="176">
        <v>5704000</v>
      </c>
      <c r="F230" s="176">
        <v>5704000</v>
      </c>
      <c r="G230" s="231"/>
    </row>
    <row r="231" spans="1:7" ht="47.25">
      <c r="A231" s="71" t="s">
        <v>984</v>
      </c>
      <c r="B231" s="137">
        <v>706</v>
      </c>
      <c r="C231" s="72" t="s">
        <v>186</v>
      </c>
      <c r="D231" s="72"/>
      <c r="E231" s="176">
        <v>0</v>
      </c>
      <c r="F231" s="176">
        <v>0</v>
      </c>
      <c r="G231" s="231"/>
    </row>
    <row r="232" spans="1:7" ht="51.75" customHeight="1">
      <c r="A232" s="71" t="s">
        <v>988</v>
      </c>
      <c r="B232" s="137">
        <v>706</v>
      </c>
      <c r="C232" s="72" t="s">
        <v>956</v>
      </c>
      <c r="D232" s="72"/>
      <c r="E232" s="176">
        <f>E233</f>
        <v>11500000</v>
      </c>
      <c r="F232" s="176">
        <f>F233</f>
        <v>0</v>
      </c>
      <c r="G232" s="231"/>
    </row>
    <row r="233" spans="1:7" ht="15.75">
      <c r="A233" s="71" t="s">
        <v>346</v>
      </c>
      <c r="B233" s="137">
        <v>706</v>
      </c>
      <c r="C233" s="137" t="s">
        <v>985</v>
      </c>
      <c r="D233" s="218"/>
      <c r="E233" s="176">
        <f>E234</f>
        <v>11500000</v>
      </c>
      <c r="F233" s="176">
        <f>F234</f>
        <v>0</v>
      </c>
      <c r="G233" s="231"/>
    </row>
    <row r="234" spans="1:7" ht="31.5">
      <c r="A234" s="71" t="s">
        <v>352</v>
      </c>
      <c r="B234" s="137">
        <v>706</v>
      </c>
      <c r="C234" s="137" t="s">
        <v>985</v>
      </c>
      <c r="D234" s="137">
        <v>200</v>
      </c>
      <c r="E234" s="176">
        <v>11500000</v>
      </c>
      <c r="F234" s="176">
        <v>0</v>
      </c>
      <c r="G234" s="231"/>
    </row>
    <row r="235" spans="1:7" ht="47.25" customHeight="1">
      <c r="A235" s="159" t="s">
        <v>187</v>
      </c>
      <c r="B235" s="248">
        <v>706</v>
      </c>
      <c r="C235" s="215" t="s">
        <v>188</v>
      </c>
      <c r="D235" s="215"/>
      <c r="E235" s="181">
        <v>0</v>
      </c>
      <c r="F235" s="181">
        <v>0</v>
      </c>
      <c r="G235" s="231"/>
    </row>
    <row r="236" spans="1:7" ht="62.25" customHeight="1">
      <c r="A236" s="159" t="s">
        <v>189</v>
      </c>
      <c r="B236" s="248">
        <v>706</v>
      </c>
      <c r="C236" s="215" t="s">
        <v>190</v>
      </c>
      <c r="D236" s="215"/>
      <c r="E236" s="181">
        <f>E237+E241+E248</f>
        <v>6225000</v>
      </c>
      <c r="F236" s="181">
        <f>F237+F241+F248</f>
        <v>6225000</v>
      </c>
      <c r="G236" s="231"/>
    </row>
    <row r="237" spans="1:7" ht="31.5">
      <c r="A237" s="71" t="s">
        <v>931</v>
      </c>
      <c r="B237" s="137">
        <v>706</v>
      </c>
      <c r="C237" s="72" t="s">
        <v>191</v>
      </c>
      <c r="D237" s="72"/>
      <c r="E237" s="176">
        <f>E238</f>
        <v>4325000</v>
      </c>
      <c r="F237" s="176">
        <f>F238</f>
        <v>4325000</v>
      </c>
      <c r="G237" s="231"/>
    </row>
    <row r="238" spans="1:7" ht="15.75">
      <c r="A238" s="71" t="s">
        <v>296</v>
      </c>
      <c r="B238" s="137">
        <v>706</v>
      </c>
      <c r="C238" s="72" t="s">
        <v>932</v>
      </c>
      <c r="D238" s="72"/>
      <c r="E238" s="176">
        <f>E239+E240</f>
        <v>4325000</v>
      </c>
      <c r="F238" s="176">
        <f>F239+F240</f>
        <v>4325000</v>
      </c>
      <c r="G238" s="231"/>
    </row>
    <row r="239" spans="1:7" ht="63">
      <c r="A239" s="71" t="s">
        <v>326</v>
      </c>
      <c r="B239" s="137">
        <v>706</v>
      </c>
      <c r="C239" s="72" t="s">
        <v>932</v>
      </c>
      <c r="D239" s="72" t="s">
        <v>327</v>
      </c>
      <c r="E239" s="176">
        <v>3629000</v>
      </c>
      <c r="F239" s="176">
        <v>3629000</v>
      </c>
      <c r="G239" s="231"/>
    </row>
    <row r="240" spans="1:7" ht="35.25" customHeight="1">
      <c r="A240" s="71" t="s">
        <v>352</v>
      </c>
      <c r="B240" s="137">
        <v>706</v>
      </c>
      <c r="C240" s="72" t="s">
        <v>932</v>
      </c>
      <c r="D240" s="72" t="s">
        <v>328</v>
      </c>
      <c r="E240" s="176">
        <v>696000</v>
      </c>
      <c r="F240" s="176">
        <v>696000</v>
      </c>
      <c r="G240" s="231"/>
    </row>
    <row r="241" spans="1:7" ht="63">
      <c r="A241" s="71" t="s">
        <v>544</v>
      </c>
      <c r="B241" s="137">
        <v>706</v>
      </c>
      <c r="C241" s="72" t="s">
        <v>193</v>
      </c>
      <c r="D241" s="72"/>
      <c r="E241" s="176">
        <f>E242+E244</f>
        <v>1100000</v>
      </c>
      <c r="F241" s="176">
        <f>F242+F244</f>
        <v>1100000</v>
      </c>
      <c r="G241" s="231"/>
    </row>
    <row r="242" spans="1:7" ht="21" customHeight="1">
      <c r="A242" s="71" t="s">
        <v>90</v>
      </c>
      <c r="B242" s="137">
        <v>706</v>
      </c>
      <c r="C242" s="72" t="s">
        <v>936</v>
      </c>
      <c r="D242" s="72"/>
      <c r="E242" s="176">
        <f>E243</f>
        <v>1000000</v>
      </c>
      <c r="F242" s="176">
        <f>F243</f>
        <v>1000000</v>
      </c>
      <c r="G242" s="231"/>
    </row>
    <row r="243" spans="1:7" ht="15.75">
      <c r="A243" s="71" t="s">
        <v>329</v>
      </c>
      <c r="B243" s="137">
        <v>706</v>
      </c>
      <c r="C243" s="72" t="s">
        <v>936</v>
      </c>
      <c r="D243" s="72" t="s">
        <v>330</v>
      </c>
      <c r="E243" s="176">
        <v>1000000</v>
      </c>
      <c r="F243" s="176">
        <v>1000000</v>
      </c>
      <c r="G243" s="231"/>
    </row>
    <row r="244" spans="1:7" ht="36.75" customHeight="1">
      <c r="A244" s="71" t="s">
        <v>546</v>
      </c>
      <c r="B244" s="137">
        <v>706</v>
      </c>
      <c r="C244" s="72" t="s">
        <v>933</v>
      </c>
      <c r="D244" s="72"/>
      <c r="E244" s="176">
        <f>E245</f>
        <v>100000</v>
      </c>
      <c r="F244" s="176">
        <f>F245</f>
        <v>100000</v>
      </c>
      <c r="G244" s="231"/>
    </row>
    <row r="245" spans="1:7" ht="31.5">
      <c r="A245" s="71" t="s">
        <v>352</v>
      </c>
      <c r="B245" s="137">
        <v>706</v>
      </c>
      <c r="C245" s="72" t="s">
        <v>933</v>
      </c>
      <c r="D245" s="72" t="s">
        <v>328</v>
      </c>
      <c r="E245" s="176">
        <v>100000</v>
      </c>
      <c r="F245" s="176">
        <v>100000</v>
      </c>
      <c r="G245" s="231"/>
    </row>
    <row r="246" spans="1:7" ht="31.5">
      <c r="A246" s="71" t="s">
        <v>992</v>
      </c>
      <c r="B246" s="137">
        <v>706</v>
      </c>
      <c r="C246" s="72" t="s">
        <v>545</v>
      </c>
      <c r="D246" s="72"/>
      <c r="E246" s="176">
        <v>0</v>
      </c>
      <c r="F246" s="176">
        <v>0</v>
      </c>
      <c r="G246" s="231"/>
    </row>
    <row r="247" spans="1:7" ht="31.5">
      <c r="A247" s="71" t="s">
        <v>993</v>
      </c>
      <c r="B247" s="137">
        <v>706</v>
      </c>
      <c r="C247" s="72" t="s">
        <v>991</v>
      </c>
      <c r="D247" s="72"/>
      <c r="E247" s="176">
        <v>0</v>
      </c>
      <c r="F247" s="176">
        <v>0</v>
      </c>
      <c r="G247" s="231"/>
    </row>
    <row r="248" spans="1:7" ht="31.5">
      <c r="A248" s="71" t="s">
        <v>957</v>
      </c>
      <c r="B248" s="137">
        <v>706</v>
      </c>
      <c r="C248" s="72" t="s">
        <v>994</v>
      </c>
      <c r="D248" s="72"/>
      <c r="E248" s="176">
        <f>E249</f>
        <v>800000</v>
      </c>
      <c r="F248" s="176">
        <f>F249</f>
        <v>800000</v>
      </c>
      <c r="G248" s="231"/>
    </row>
    <row r="249" spans="1:7" ht="15.75">
      <c r="A249" s="71" t="s">
        <v>296</v>
      </c>
      <c r="B249" s="137">
        <v>706</v>
      </c>
      <c r="C249" s="72" t="s">
        <v>995</v>
      </c>
      <c r="D249" s="72"/>
      <c r="E249" s="176">
        <f>E250</f>
        <v>800000</v>
      </c>
      <c r="F249" s="176">
        <f>F250</f>
        <v>800000</v>
      </c>
      <c r="G249" s="231"/>
    </row>
    <row r="250" spans="1:7" ht="31.5">
      <c r="A250" s="71" t="s">
        <v>352</v>
      </c>
      <c r="B250" s="137">
        <v>706</v>
      </c>
      <c r="C250" s="72" t="s">
        <v>995</v>
      </c>
      <c r="D250" s="72" t="s">
        <v>328</v>
      </c>
      <c r="E250" s="176">
        <v>800000</v>
      </c>
      <c r="F250" s="176">
        <v>800000</v>
      </c>
      <c r="G250" s="231"/>
    </row>
    <row r="251" spans="1:7" ht="46.5" customHeight="1">
      <c r="A251" s="159" t="s">
        <v>194</v>
      </c>
      <c r="B251" s="248">
        <v>706</v>
      </c>
      <c r="C251" s="215" t="s">
        <v>195</v>
      </c>
      <c r="D251" s="215"/>
      <c r="E251" s="181">
        <f>E260+E252</f>
        <v>3219100</v>
      </c>
      <c r="F251" s="181">
        <f>F260+F252</f>
        <v>3219100</v>
      </c>
      <c r="G251" s="231"/>
    </row>
    <row r="252" spans="1:7" ht="46.5" customHeight="1">
      <c r="A252" s="71" t="s">
        <v>958</v>
      </c>
      <c r="B252" s="137">
        <v>706</v>
      </c>
      <c r="C252" s="72" t="s">
        <v>196</v>
      </c>
      <c r="D252" s="215"/>
      <c r="E252" s="176">
        <f>E253+E256</f>
        <v>2999100</v>
      </c>
      <c r="F252" s="176">
        <f>F253+F256</f>
        <v>2999100</v>
      </c>
      <c r="G252" s="231"/>
    </row>
    <row r="253" spans="1:7" ht="47.25">
      <c r="A253" s="71" t="s">
        <v>356</v>
      </c>
      <c r="B253" s="137">
        <v>706</v>
      </c>
      <c r="C253" s="72" t="s">
        <v>935</v>
      </c>
      <c r="D253" s="72"/>
      <c r="E253" s="176">
        <f>E254+E255</f>
        <v>1329700</v>
      </c>
      <c r="F253" s="176">
        <f>F254+F255</f>
        <v>1329700</v>
      </c>
      <c r="G253" s="231"/>
    </row>
    <row r="254" spans="1:7" ht="63">
      <c r="A254" s="71" t="s">
        <v>326</v>
      </c>
      <c r="B254" s="137">
        <v>706</v>
      </c>
      <c r="C254" s="72" t="s">
        <v>935</v>
      </c>
      <c r="D254" s="72" t="s">
        <v>327</v>
      </c>
      <c r="E254" s="176">
        <v>1299700</v>
      </c>
      <c r="F254" s="176">
        <v>1299700</v>
      </c>
      <c r="G254" s="231"/>
    </row>
    <row r="255" spans="1:53" s="256" customFormat="1" ht="31.5">
      <c r="A255" s="71" t="s">
        <v>352</v>
      </c>
      <c r="B255" s="137">
        <v>706</v>
      </c>
      <c r="C255" s="72" t="s">
        <v>935</v>
      </c>
      <c r="D255" s="72" t="s">
        <v>328</v>
      </c>
      <c r="E255" s="176">
        <v>30000</v>
      </c>
      <c r="F255" s="176">
        <v>30000</v>
      </c>
      <c r="G255" s="231"/>
      <c r="H255" s="156"/>
      <c r="I255" s="156"/>
      <c r="J255" s="156"/>
      <c r="K255" s="156"/>
      <c r="L255" s="156"/>
      <c r="M255" s="156"/>
      <c r="N255" s="156"/>
      <c r="O255" s="156"/>
      <c r="P255" s="156"/>
      <c r="Q255" s="156"/>
      <c r="R255" s="156"/>
      <c r="S255" s="156"/>
      <c r="T255" s="156"/>
      <c r="U255" s="156"/>
      <c r="V255" s="156"/>
      <c r="W255" s="156"/>
      <c r="X255" s="156"/>
      <c r="Y255" s="156"/>
      <c r="Z255" s="156"/>
      <c r="AA255" s="156"/>
      <c r="AB255" s="156"/>
      <c r="AC255" s="156"/>
      <c r="AD255" s="156"/>
      <c r="AE255" s="156"/>
      <c r="AF255" s="156"/>
      <c r="AG255" s="156"/>
      <c r="AH255" s="156"/>
      <c r="AI255" s="156"/>
      <c r="AJ255" s="156"/>
      <c r="AK255" s="156"/>
      <c r="AL255" s="156"/>
      <c r="AM255" s="156"/>
      <c r="AN255" s="156"/>
      <c r="AO255" s="156"/>
      <c r="AP255" s="156"/>
      <c r="AQ255" s="156"/>
      <c r="AR255" s="156"/>
      <c r="AS255" s="156"/>
      <c r="AT255" s="156"/>
      <c r="AU255" s="156"/>
      <c r="AV255" s="156"/>
      <c r="AW255" s="156"/>
      <c r="AX255" s="156"/>
      <c r="AY255" s="156"/>
      <c r="AZ255" s="156"/>
      <c r="BA255" s="156"/>
    </row>
    <row r="256" spans="1:7" ht="31.5">
      <c r="A256" s="71" t="s">
        <v>357</v>
      </c>
      <c r="B256" s="137">
        <v>706</v>
      </c>
      <c r="C256" s="72" t="s">
        <v>930</v>
      </c>
      <c r="D256" s="72"/>
      <c r="E256" s="176">
        <f>E257+E258</f>
        <v>1669400</v>
      </c>
      <c r="F256" s="176">
        <f>F257+F258</f>
        <v>1669400</v>
      </c>
      <c r="G256" s="231"/>
    </row>
    <row r="257" spans="1:7" ht="63">
      <c r="A257" s="71" t="s">
        <v>326</v>
      </c>
      <c r="B257" s="137">
        <v>706</v>
      </c>
      <c r="C257" s="72" t="s">
        <v>930</v>
      </c>
      <c r="D257" s="72" t="s">
        <v>327</v>
      </c>
      <c r="E257" s="176">
        <v>1497000</v>
      </c>
      <c r="F257" s="176">
        <v>1497000</v>
      </c>
      <c r="G257" s="231"/>
    </row>
    <row r="258" spans="1:7" ht="31.5">
      <c r="A258" s="71" t="s">
        <v>352</v>
      </c>
      <c r="B258" s="137">
        <v>706</v>
      </c>
      <c r="C258" s="72" t="s">
        <v>930</v>
      </c>
      <c r="D258" s="72" t="s">
        <v>328</v>
      </c>
      <c r="E258" s="176">
        <v>172400</v>
      </c>
      <c r="F258" s="176">
        <v>172400</v>
      </c>
      <c r="G258" s="231"/>
    </row>
    <row r="259" spans="1:7" ht="63">
      <c r="A259" s="71" t="s">
        <v>998</v>
      </c>
      <c r="B259" s="137">
        <v>706</v>
      </c>
      <c r="C259" s="72" t="s">
        <v>197</v>
      </c>
      <c r="D259" s="72"/>
      <c r="E259" s="176">
        <v>0</v>
      </c>
      <c r="F259" s="176">
        <v>0</v>
      </c>
      <c r="G259" s="231"/>
    </row>
    <row r="260" spans="1:7" ht="47.25">
      <c r="A260" s="71" t="s">
        <v>937</v>
      </c>
      <c r="B260" s="137">
        <v>706</v>
      </c>
      <c r="C260" s="72" t="s">
        <v>198</v>
      </c>
      <c r="D260" s="72"/>
      <c r="E260" s="176">
        <f>E261</f>
        <v>220000</v>
      </c>
      <c r="F260" s="176">
        <f>F261</f>
        <v>220000</v>
      </c>
      <c r="G260" s="231"/>
    </row>
    <row r="261" spans="1:7" ht="15.75">
      <c r="A261" s="71" t="s">
        <v>304</v>
      </c>
      <c r="B261" s="137">
        <v>706</v>
      </c>
      <c r="C261" s="72" t="s">
        <v>999</v>
      </c>
      <c r="D261" s="72"/>
      <c r="E261" s="176">
        <f>E262</f>
        <v>220000</v>
      </c>
      <c r="F261" s="176">
        <f>F262</f>
        <v>220000</v>
      </c>
      <c r="G261" s="231"/>
    </row>
    <row r="262" spans="1:7" ht="31.5">
      <c r="A262" s="71" t="s">
        <v>334</v>
      </c>
      <c r="B262" s="137">
        <v>706</v>
      </c>
      <c r="C262" s="72" t="s">
        <v>999</v>
      </c>
      <c r="D262" s="72" t="s">
        <v>335</v>
      </c>
      <c r="E262" s="176">
        <v>220000</v>
      </c>
      <c r="F262" s="176">
        <v>220000</v>
      </c>
      <c r="G262" s="231"/>
    </row>
    <row r="263" spans="1:7" ht="50.25" customHeight="1">
      <c r="A263" s="159" t="s">
        <v>748</v>
      </c>
      <c r="B263" s="248">
        <v>706</v>
      </c>
      <c r="C263" s="215" t="s">
        <v>749</v>
      </c>
      <c r="D263" s="215"/>
      <c r="E263" s="181">
        <f>E264</f>
        <v>8812946.9</v>
      </c>
      <c r="F263" s="181">
        <f>F264</f>
        <v>7125804.5</v>
      </c>
      <c r="G263" s="231"/>
    </row>
    <row r="264" spans="1:7" ht="36.75" customHeight="1">
      <c r="A264" s="71" t="s">
        <v>1016</v>
      </c>
      <c r="B264" s="137">
        <v>706</v>
      </c>
      <c r="C264" s="72" t="s">
        <v>750</v>
      </c>
      <c r="D264" s="72"/>
      <c r="E264" s="176">
        <f>E265+E267</f>
        <v>8812946.9</v>
      </c>
      <c r="F264" s="176">
        <f>F265+F267</f>
        <v>7125804.5</v>
      </c>
      <c r="G264" s="231"/>
    </row>
    <row r="265" spans="1:7" ht="33.75" customHeight="1">
      <c r="A265" s="71" t="s">
        <v>370</v>
      </c>
      <c r="B265" s="137">
        <v>706</v>
      </c>
      <c r="C265" s="72" t="s">
        <v>751</v>
      </c>
      <c r="D265" s="72"/>
      <c r="E265" s="176">
        <f>E266</f>
        <v>2594044.4</v>
      </c>
      <c r="F265" s="176">
        <f>F266</f>
        <v>1125905</v>
      </c>
      <c r="G265" s="231"/>
    </row>
    <row r="266" spans="1:7" ht="15.75">
      <c r="A266" s="71" t="s">
        <v>339</v>
      </c>
      <c r="B266" s="137">
        <v>706</v>
      </c>
      <c r="C266" s="72" t="s">
        <v>751</v>
      </c>
      <c r="D266" s="72" t="s">
        <v>338</v>
      </c>
      <c r="E266" s="176">
        <v>2594044.4</v>
      </c>
      <c r="F266" s="176">
        <v>1125905</v>
      </c>
      <c r="G266" s="231"/>
    </row>
    <row r="267" spans="1:7" ht="63">
      <c r="A267" s="71" t="s">
        <v>468</v>
      </c>
      <c r="B267" s="137">
        <v>706</v>
      </c>
      <c r="C267" s="72" t="s">
        <v>1017</v>
      </c>
      <c r="D267" s="72"/>
      <c r="E267" s="176">
        <f>E268</f>
        <v>6218902.5</v>
      </c>
      <c r="F267" s="176">
        <f>F268</f>
        <v>5999899.5</v>
      </c>
      <c r="G267" s="231"/>
    </row>
    <row r="268" spans="1:7" ht="31.5">
      <c r="A268" s="71" t="s">
        <v>220</v>
      </c>
      <c r="B268" s="137">
        <v>706</v>
      </c>
      <c r="C268" s="72" t="s">
        <v>1017</v>
      </c>
      <c r="D268" s="72" t="s">
        <v>341</v>
      </c>
      <c r="E268" s="176">
        <v>6218902.5</v>
      </c>
      <c r="F268" s="176">
        <v>5999899.5</v>
      </c>
      <c r="G268" s="231"/>
    </row>
    <row r="269" spans="1:7" ht="51.75" customHeight="1">
      <c r="A269" s="266" t="s">
        <v>79</v>
      </c>
      <c r="B269" s="215" t="s">
        <v>390</v>
      </c>
      <c r="C269" s="215"/>
      <c r="D269" s="205"/>
      <c r="E269" s="181">
        <f>E270+E286</f>
        <v>148059000</v>
      </c>
      <c r="F269" s="181">
        <f>F270+F286</f>
        <v>171802000</v>
      </c>
      <c r="G269" s="156"/>
    </row>
    <row r="270" spans="1:7" s="216" customFormat="1" ht="47.25">
      <c r="A270" s="159" t="s">
        <v>70</v>
      </c>
      <c r="B270" s="248">
        <v>792</v>
      </c>
      <c r="C270" s="215" t="s">
        <v>141</v>
      </c>
      <c r="D270" s="215"/>
      <c r="E270" s="181">
        <f>E271+E276+E279</f>
        <v>127320000</v>
      </c>
      <c r="F270" s="181">
        <f>F271+F276+F279</f>
        <v>129273000</v>
      </c>
      <c r="G270" s="270"/>
    </row>
    <row r="271" spans="1:7" ht="81" customHeight="1">
      <c r="A271" s="71" t="s">
        <v>354</v>
      </c>
      <c r="B271" s="137">
        <v>792</v>
      </c>
      <c r="C271" s="72" t="s">
        <v>143</v>
      </c>
      <c r="D271" s="72"/>
      <c r="E271" s="176">
        <f>E272</f>
        <v>18265000</v>
      </c>
      <c r="F271" s="176">
        <f>F272</f>
        <v>18265000</v>
      </c>
      <c r="G271" s="156"/>
    </row>
    <row r="272" spans="1:7" ht="15.75">
      <c r="A272" s="71" t="s">
        <v>353</v>
      </c>
      <c r="B272" s="137">
        <v>792</v>
      </c>
      <c r="C272" s="72" t="s">
        <v>224</v>
      </c>
      <c r="D272" s="72"/>
      <c r="E272" s="176">
        <f>E273+E274+E275</f>
        <v>18265000</v>
      </c>
      <c r="F272" s="176">
        <f>F273+F274+F275</f>
        <v>18265000</v>
      </c>
      <c r="G272" s="156"/>
    </row>
    <row r="273" spans="1:7" ht="63.75" customHeight="1">
      <c r="A273" s="71" t="s">
        <v>326</v>
      </c>
      <c r="B273" s="137">
        <v>792</v>
      </c>
      <c r="C273" s="72" t="s">
        <v>224</v>
      </c>
      <c r="D273" s="72" t="s">
        <v>327</v>
      </c>
      <c r="E273" s="176">
        <v>16265600</v>
      </c>
      <c r="F273" s="176">
        <v>16265600</v>
      </c>
      <c r="G273" s="156"/>
    </row>
    <row r="274" spans="1:7" ht="31.5">
      <c r="A274" s="71" t="s">
        <v>352</v>
      </c>
      <c r="B274" s="137">
        <v>792</v>
      </c>
      <c r="C274" s="72" t="s">
        <v>224</v>
      </c>
      <c r="D274" s="72" t="s">
        <v>328</v>
      </c>
      <c r="E274" s="176">
        <v>1994400</v>
      </c>
      <c r="F274" s="176">
        <v>1994400</v>
      </c>
      <c r="G274" s="156"/>
    </row>
    <row r="275" spans="1:7" ht="15.75">
      <c r="A275" s="71" t="s">
        <v>329</v>
      </c>
      <c r="B275" s="137">
        <v>792</v>
      </c>
      <c r="C275" s="72" t="s">
        <v>224</v>
      </c>
      <c r="D275" s="72" t="s">
        <v>330</v>
      </c>
      <c r="E275" s="176">
        <v>5000</v>
      </c>
      <c r="F275" s="176">
        <v>5000</v>
      </c>
      <c r="G275" s="156"/>
    </row>
    <row r="276" spans="1:7" ht="69.75" customHeight="1">
      <c r="A276" s="71" t="s">
        <v>142</v>
      </c>
      <c r="B276" s="137">
        <v>792</v>
      </c>
      <c r="C276" s="72" t="s">
        <v>145</v>
      </c>
      <c r="D276" s="72"/>
      <c r="E276" s="176">
        <f>E277</f>
        <v>71969000</v>
      </c>
      <c r="F276" s="176">
        <f>F277</f>
        <v>73922000</v>
      </c>
      <c r="G276" s="156"/>
    </row>
    <row r="277" spans="1:7" ht="15.75">
      <c r="A277" s="71" t="s">
        <v>348</v>
      </c>
      <c r="B277" s="137">
        <v>792</v>
      </c>
      <c r="C277" s="72" t="s">
        <v>225</v>
      </c>
      <c r="D277" s="72"/>
      <c r="E277" s="176">
        <f>E278</f>
        <v>71969000</v>
      </c>
      <c r="F277" s="176">
        <f>F278</f>
        <v>73922000</v>
      </c>
      <c r="G277" s="156"/>
    </row>
    <row r="278" spans="1:7" ht="15.75">
      <c r="A278" s="71" t="s">
        <v>255</v>
      </c>
      <c r="B278" s="137">
        <v>792</v>
      </c>
      <c r="C278" s="72" t="s">
        <v>225</v>
      </c>
      <c r="D278" s="72" t="s">
        <v>337</v>
      </c>
      <c r="E278" s="176">
        <v>71969000</v>
      </c>
      <c r="F278" s="176">
        <v>73922000</v>
      </c>
      <c r="G278" s="156"/>
    </row>
    <row r="279" spans="1:7" ht="31.5">
      <c r="A279" s="71" t="s">
        <v>144</v>
      </c>
      <c r="B279" s="137">
        <v>792</v>
      </c>
      <c r="C279" s="72" t="s">
        <v>226</v>
      </c>
      <c r="D279" s="72"/>
      <c r="E279" s="176">
        <f>E280+E283</f>
        <v>37086000</v>
      </c>
      <c r="F279" s="176">
        <f>F280+F283</f>
        <v>37086000</v>
      </c>
      <c r="G279" s="156"/>
    </row>
    <row r="280" spans="1:7" ht="15.75">
      <c r="A280" s="71" t="s">
        <v>111</v>
      </c>
      <c r="B280" s="137">
        <v>792</v>
      </c>
      <c r="C280" s="72" t="s">
        <v>227</v>
      </c>
      <c r="D280" s="72"/>
      <c r="E280" s="176">
        <f>E281+E282</f>
        <v>15371000</v>
      </c>
      <c r="F280" s="176">
        <f>F281+F282</f>
        <v>15371000</v>
      </c>
      <c r="G280" s="156"/>
    </row>
    <row r="281" spans="1:7" ht="63" customHeight="1">
      <c r="A281" s="71" t="s">
        <v>326</v>
      </c>
      <c r="B281" s="137">
        <v>792</v>
      </c>
      <c r="C281" s="72" t="s">
        <v>227</v>
      </c>
      <c r="D281" s="72" t="s">
        <v>327</v>
      </c>
      <c r="E281" s="176">
        <v>13653000</v>
      </c>
      <c r="F281" s="176">
        <v>13653000</v>
      </c>
      <c r="G281" s="156"/>
    </row>
    <row r="282" spans="1:7" ht="31.5">
      <c r="A282" s="71" t="s">
        <v>352</v>
      </c>
      <c r="B282" s="137">
        <v>792</v>
      </c>
      <c r="C282" s="72" t="s">
        <v>227</v>
      </c>
      <c r="D282" s="72" t="s">
        <v>328</v>
      </c>
      <c r="E282" s="176">
        <v>1718000</v>
      </c>
      <c r="F282" s="176">
        <v>1718000</v>
      </c>
      <c r="G282" s="156"/>
    </row>
    <row r="283" spans="1:7" ht="63.75" customHeight="1">
      <c r="A283" s="71" t="s">
        <v>303</v>
      </c>
      <c r="B283" s="137">
        <v>792</v>
      </c>
      <c r="C283" s="72" t="s">
        <v>928</v>
      </c>
      <c r="D283" s="72"/>
      <c r="E283" s="176">
        <f>E284+E285</f>
        <v>21715000</v>
      </c>
      <c r="F283" s="176">
        <f>F284+F285</f>
        <v>21715000</v>
      </c>
      <c r="G283" s="231"/>
    </row>
    <row r="284" spans="1:7" ht="63" customHeight="1">
      <c r="A284" s="71" t="s">
        <v>326</v>
      </c>
      <c r="B284" s="137">
        <v>792</v>
      </c>
      <c r="C284" s="72" t="s">
        <v>928</v>
      </c>
      <c r="D284" s="72" t="s">
        <v>327</v>
      </c>
      <c r="E284" s="176">
        <v>18864000</v>
      </c>
      <c r="F284" s="176">
        <v>18864000</v>
      </c>
      <c r="G284" s="231"/>
    </row>
    <row r="285" spans="1:7" ht="31.5">
      <c r="A285" s="71" t="s">
        <v>352</v>
      </c>
      <c r="B285" s="137">
        <v>792</v>
      </c>
      <c r="C285" s="72" t="s">
        <v>928</v>
      </c>
      <c r="D285" s="72" t="s">
        <v>328</v>
      </c>
      <c r="E285" s="176">
        <v>2851000</v>
      </c>
      <c r="F285" s="176">
        <v>2851000</v>
      </c>
      <c r="G285" s="231"/>
    </row>
    <row r="286" spans="1:7" ht="15.75">
      <c r="A286" s="159" t="s">
        <v>758</v>
      </c>
      <c r="B286" s="137">
        <v>792</v>
      </c>
      <c r="C286" s="215" t="s">
        <v>760</v>
      </c>
      <c r="D286" s="215"/>
      <c r="E286" s="181">
        <f>E287</f>
        <v>20739000</v>
      </c>
      <c r="F286" s="181">
        <f>F287</f>
        <v>42529000</v>
      </c>
      <c r="G286" s="231"/>
    </row>
    <row r="287" spans="1:7" ht="15.75">
      <c r="A287" s="71" t="s">
        <v>761</v>
      </c>
      <c r="B287" s="137">
        <v>792</v>
      </c>
      <c r="C287" s="72" t="s">
        <v>760</v>
      </c>
      <c r="D287" s="72" t="s">
        <v>762</v>
      </c>
      <c r="E287" s="176">
        <v>20739000</v>
      </c>
      <c r="F287" s="176">
        <v>42529000</v>
      </c>
      <c r="G287" s="231"/>
    </row>
    <row r="288" spans="1:7" ht="15.75">
      <c r="A288" s="271" t="s">
        <v>119</v>
      </c>
      <c r="B288" s="217"/>
      <c r="C288" s="215"/>
      <c r="D288" s="215"/>
      <c r="E288" s="181">
        <f>E269+E16</f>
        <v>1952272797.0900002</v>
      </c>
      <c r="F288" s="181">
        <f>F269+F16</f>
        <v>1971456236.1200001</v>
      </c>
      <c r="G288" s="156"/>
    </row>
    <row r="289" spans="1:7" ht="15.75">
      <c r="A289" s="216"/>
      <c r="C289" s="225"/>
      <c r="D289" s="225"/>
      <c r="E289" s="226"/>
      <c r="G289" s="156"/>
    </row>
    <row r="290" spans="1:7" ht="15.75">
      <c r="A290" s="290" t="s">
        <v>943</v>
      </c>
      <c r="B290" s="290"/>
      <c r="C290" s="290"/>
      <c r="D290" s="290"/>
      <c r="E290" s="227"/>
      <c r="G290" s="156"/>
    </row>
    <row r="291" spans="4:7" ht="15.75" customHeight="1">
      <c r="D291" s="227"/>
      <c r="E291" s="227"/>
      <c r="G291" s="156"/>
    </row>
    <row r="292" spans="4:7" ht="15.75">
      <c r="D292" s="227"/>
      <c r="E292" s="227"/>
      <c r="G292" s="156"/>
    </row>
    <row r="293" spans="4:7" ht="15.75">
      <c r="D293" s="227"/>
      <c r="E293" s="227"/>
      <c r="G293" s="156"/>
    </row>
    <row r="294" spans="4:7" ht="42.75" customHeight="1">
      <c r="D294" s="227"/>
      <c r="E294" s="227"/>
      <c r="G294" s="156"/>
    </row>
    <row r="295" spans="4:7" ht="82.5" customHeight="1">
      <c r="D295" s="227"/>
      <c r="E295" s="227"/>
      <c r="G295" s="156"/>
    </row>
    <row r="296" spans="4:5" ht="44.25" customHeight="1">
      <c r="D296" s="227"/>
      <c r="E296" s="227"/>
    </row>
    <row r="297" spans="1:7" s="216" customFormat="1" ht="42.75" customHeight="1">
      <c r="A297" s="132"/>
      <c r="B297" s="156"/>
      <c r="C297" s="156"/>
      <c r="D297" s="227"/>
      <c r="E297" s="227"/>
      <c r="F297" s="154"/>
      <c r="G297" s="232"/>
    </row>
    <row r="298" spans="4:5" ht="39" customHeight="1">
      <c r="D298" s="227"/>
      <c r="E298" s="227"/>
    </row>
    <row r="299" spans="4:5" ht="15.75">
      <c r="D299" s="227"/>
      <c r="E299" s="227"/>
    </row>
    <row r="300" spans="4:5" ht="15.75">
      <c r="D300" s="227"/>
      <c r="E300" s="227"/>
    </row>
    <row r="301" spans="4:5" ht="15.75">
      <c r="D301" s="227"/>
      <c r="E301" s="227"/>
    </row>
    <row r="302" spans="4:5" ht="15.75">
      <c r="D302" s="227"/>
      <c r="E302" s="227"/>
    </row>
    <row r="307" spans="1:7" s="216" customFormat="1" ht="15.75">
      <c r="A307" s="132"/>
      <c r="B307" s="156"/>
      <c r="C307" s="156"/>
      <c r="D307" s="207"/>
      <c r="E307" s="207"/>
      <c r="F307" s="154"/>
      <c r="G307" s="232"/>
    </row>
    <row r="309" ht="45" customHeight="1"/>
    <row r="310" ht="41.25" customHeight="1"/>
    <row r="313" ht="39" customHeight="1"/>
    <row r="314" spans="4:7" ht="37.5" customHeight="1">
      <c r="D314" s="156"/>
      <c r="E314" s="156"/>
      <c r="G314" s="156"/>
    </row>
    <row r="316" spans="4:7" ht="36" customHeight="1">
      <c r="D316" s="156"/>
      <c r="E316" s="156"/>
      <c r="G316" s="156"/>
    </row>
    <row r="333" spans="1:7" s="216" customFormat="1" ht="15.75">
      <c r="A333" s="132"/>
      <c r="B333" s="156"/>
      <c r="C333" s="156"/>
      <c r="D333" s="207"/>
      <c r="E333" s="207"/>
      <c r="F333" s="154"/>
      <c r="G333" s="232"/>
    </row>
    <row r="334" spans="1:7" s="216" customFormat="1" ht="15.75">
      <c r="A334" s="132"/>
      <c r="B334" s="156"/>
      <c r="C334" s="156"/>
      <c r="D334" s="207"/>
      <c r="E334" s="207"/>
      <c r="F334" s="154"/>
      <c r="G334" s="232"/>
    </row>
    <row r="335" spans="1:7" s="209" customFormat="1" ht="15.75">
      <c r="A335" s="132"/>
      <c r="B335" s="156"/>
      <c r="C335" s="156"/>
      <c r="D335" s="207"/>
      <c r="E335" s="207"/>
      <c r="F335" s="154"/>
      <c r="G335" s="232"/>
    </row>
  </sheetData>
  <sheetProtection/>
  <mergeCells count="15">
    <mergeCell ref="D13:D14"/>
    <mergeCell ref="E13:F13"/>
    <mergeCell ref="A290:D290"/>
    <mergeCell ref="C6:F6"/>
    <mergeCell ref="C8:E8"/>
    <mergeCell ref="A10:F10"/>
    <mergeCell ref="A13:A14"/>
    <mergeCell ref="B13:B14"/>
    <mergeCell ref="C13:C14"/>
    <mergeCell ref="C1:G1"/>
    <mergeCell ref="C2:G2"/>
    <mergeCell ref="C3:G3"/>
    <mergeCell ref="C4:G4"/>
    <mergeCell ref="C5:G5"/>
    <mergeCell ref="A9:F9"/>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30"/>
  <sheetViews>
    <sheetView zoomScalePageLayoutView="0" workbookViewId="0" topLeftCell="A1">
      <selection activeCell="I9" sqref="I9"/>
    </sheetView>
  </sheetViews>
  <sheetFormatPr defaultColWidth="9.00390625" defaultRowHeight="12.75"/>
  <cols>
    <col min="1" max="1" width="6.125" style="43" customWidth="1"/>
    <col min="2" max="2" width="67.25390625" style="44" customWidth="1"/>
    <col min="3" max="3" width="15.625" style="44" customWidth="1"/>
    <col min="4" max="4" width="12.125" style="44" customWidth="1"/>
    <col min="5" max="16384" width="9.125" style="44" customWidth="1"/>
  </cols>
  <sheetData>
    <row r="1" spans="1:3" ht="15.75">
      <c r="A1" s="318" t="s">
        <v>778</v>
      </c>
      <c r="B1" s="318"/>
      <c r="C1" s="318"/>
    </row>
    <row r="2" spans="1:3" ht="15.75">
      <c r="A2" s="318" t="s">
        <v>388</v>
      </c>
      <c r="B2" s="318"/>
      <c r="C2" s="318"/>
    </row>
    <row r="3" spans="1:3" ht="15.75">
      <c r="A3" s="318" t="s">
        <v>394</v>
      </c>
      <c r="B3" s="318"/>
      <c r="C3" s="318"/>
    </row>
    <row r="4" spans="1:3" ht="15.75">
      <c r="A4" s="318" t="s">
        <v>389</v>
      </c>
      <c r="B4" s="318"/>
      <c r="C4" s="318"/>
    </row>
    <row r="5" spans="1:3" ht="15.75">
      <c r="A5" s="319" t="s">
        <v>1128</v>
      </c>
      <c r="B5" s="319"/>
      <c r="C5" s="319"/>
    </row>
    <row r="6" spans="1:3" ht="15.75">
      <c r="A6" s="319" t="s">
        <v>1120</v>
      </c>
      <c r="B6" s="285"/>
      <c r="C6" s="285"/>
    </row>
    <row r="7" ht="19.5" customHeight="1"/>
    <row r="8" spans="1:4" ht="50.25" customHeight="1">
      <c r="A8" s="320" t="s">
        <v>716</v>
      </c>
      <c r="B8" s="320"/>
      <c r="C8" s="320"/>
      <c r="D8" s="15"/>
    </row>
    <row r="9" ht="17.25" customHeight="1" thickBot="1">
      <c r="C9" s="33" t="s">
        <v>706</v>
      </c>
    </row>
    <row r="10" spans="1:3" ht="39.75" customHeight="1" thickBot="1">
      <c r="A10" s="45" t="s">
        <v>284</v>
      </c>
      <c r="B10" s="46" t="s">
        <v>7</v>
      </c>
      <c r="C10" s="34" t="s">
        <v>266</v>
      </c>
    </row>
    <row r="11" spans="1:3" ht="15.75">
      <c r="A11" s="47">
        <v>1</v>
      </c>
      <c r="B11" s="48" t="s">
        <v>372</v>
      </c>
      <c r="C11" s="67">
        <v>4316000</v>
      </c>
    </row>
    <row r="12" spans="1:3" ht="16.5" customHeight="1">
      <c r="A12" s="49">
        <v>2</v>
      </c>
      <c r="B12" s="50" t="s">
        <v>373</v>
      </c>
      <c r="C12" s="68">
        <v>3046000</v>
      </c>
    </row>
    <row r="13" spans="1:3" ht="15.75">
      <c r="A13" s="49">
        <v>3</v>
      </c>
      <c r="B13" s="50" t="s">
        <v>374</v>
      </c>
      <c r="C13" s="68">
        <v>3454000</v>
      </c>
    </row>
    <row r="14" spans="1:3" ht="20.25" customHeight="1">
      <c r="A14" s="49">
        <v>4</v>
      </c>
      <c r="B14" s="50" t="s">
        <v>375</v>
      </c>
      <c r="C14" s="68">
        <v>4212000</v>
      </c>
    </row>
    <row r="15" spans="1:3" ht="18" customHeight="1">
      <c r="A15" s="49">
        <v>5</v>
      </c>
      <c r="B15" s="50" t="s">
        <v>376</v>
      </c>
      <c r="C15" s="68">
        <v>5916000</v>
      </c>
    </row>
    <row r="16" spans="1:3" ht="15.75">
      <c r="A16" s="49">
        <v>6</v>
      </c>
      <c r="B16" s="50" t="s">
        <v>377</v>
      </c>
      <c r="C16" s="68">
        <v>3497000</v>
      </c>
    </row>
    <row r="17" spans="1:3" ht="15.75">
      <c r="A17" s="49">
        <v>7</v>
      </c>
      <c r="B17" s="50" t="s">
        <v>378</v>
      </c>
      <c r="C17" s="68">
        <v>6533000</v>
      </c>
    </row>
    <row r="18" spans="1:3" ht="18" customHeight="1">
      <c r="A18" s="49">
        <v>8</v>
      </c>
      <c r="B18" s="50" t="s">
        <v>379</v>
      </c>
      <c r="C18" s="68">
        <v>4136000</v>
      </c>
    </row>
    <row r="19" spans="1:3" ht="15.75">
      <c r="A19" s="49">
        <v>9</v>
      </c>
      <c r="B19" s="50" t="s">
        <v>380</v>
      </c>
      <c r="C19" s="68">
        <v>4137000</v>
      </c>
    </row>
    <row r="20" spans="1:3" ht="18.75" customHeight="1">
      <c r="A20" s="49">
        <v>10</v>
      </c>
      <c r="B20" s="50" t="s">
        <v>381</v>
      </c>
      <c r="C20" s="68">
        <v>4779000</v>
      </c>
    </row>
    <row r="21" spans="1:3" ht="15.75">
      <c r="A21" s="49">
        <v>11</v>
      </c>
      <c r="B21" s="50" t="s">
        <v>382</v>
      </c>
      <c r="C21" s="68">
        <v>4221000</v>
      </c>
    </row>
    <row r="22" spans="1:3" ht="19.5" customHeight="1">
      <c r="A22" s="49">
        <v>12</v>
      </c>
      <c r="B22" s="50" t="s">
        <v>383</v>
      </c>
      <c r="C22" s="68">
        <v>5851000</v>
      </c>
    </row>
    <row r="23" spans="1:3" ht="15.75">
      <c r="A23" s="49">
        <v>13</v>
      </c>
      <c r="B23" s="50" t="s">
        <v>384</v>
      </c>
      <c r="C23" s="68">
        <v>3464000</v>
      </c>
    </row>
    <row r="24" spans="1:3" ht="20.25" customHeight="1">
      <c r="A24" s="49">
        <v>14</v>
      </c>
      <c r="B24" s="50" t="s">
        <v>385</v>
      </c>
      <c r="C24" s="68">
        <v>5097000</v>
      </c>
    </row>
    <row r="25" spans="1:3" ht="15.75">
      <c r="A25" s="49">
        <v>15</v>
      </c>
      <c r="B25" s="50" t="s">
        <v>386</v>
      </c>
      <c r="C25" s="68">
        <v>3289000</v>
      </c>
    </row>
    <row r="26" spans="1:3" ht="21.75" customHeight="1">
      <c r="A26" s="49">
        <v>16</v>
      </c>
      <c r="B26" s="50" t="s">
        <v>387</v>
      </c>
      <c r="C26" s="68">
        <v>3310000</v>
      </c>
    </row>
    <row r="27" spans="1:3" ht="19.5" customHeight="1">
      <c r="A27" s="49">
        <v>17</v>
      </c>
      <c r="B27" s="50" t="s">
        <v>558</v>
      </c>
      <c r="C27" s="68">
        <v>4632000</v>
      </c>
    </row>
    <row r="28" spans="1:3" ht="15.75">
      <c r="A28" s="49"/>
      <c r="B28" s="51" t="s">
        <v>89</v>
      </c>
      <c r="C28" s="69">
        <f>C26+C25+C24+C23+C22+C21+C20+C19+C18+C17+C16+C15+C14+C13+C12+C11+C27</f>
        <v>73890000</v>
      </c>
    </row>
    <row r="29" ht="19.5" customHeight="1"/>
    <row r="30" spans="1:5" ht="31.5" customHeight="1">
      <c r="A30" s="316" t="s">
        <v>944</v>
      </c>
      <c r="B30" s="317"/>
      <c r="C30" s="317"/>
      <c r="E30" s="52"/>
    </row>
  </sheetData>
  <sheetProtection/>
  <mergeCells count="8">
    <mergeCell ref="A30:C30"/>
    <mergeCell ref="A1:C1"/>
    <mergeCell ref="A2:C2"/>
    <mergeCell ref="A3:C3"/>
    <mergeCell ref="A4:C4"/>
    <mergeCell ref="A5:C5"/>
    <mergeCell ref="A8:C8"/>
    <mergeCell ref="A6:C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3"/>
  <sheetViews>
    <sheetView zoomScalePageLayoutView="0" workbookViewId="0" topLeftCell="A1">
      <selection activeCell="M9" sqref="M9"/>
    </sheetView>
  </sheetViews>
  <sheetFormatPr defaultColWidth="9.00390625" defaultRowHeight="12.75"/>
  <cols>
    <col min="1" max="1" width="5.375" style="6" customWidth="1"/>
    <col min="2" max="2" width="50.25390625" style="30" customWidth="1"/>
    <col min="3" max="3" width="15.25390625" style="32" customWidth="1"/>
    <col min="4" max="4" width="15.625" style="30" customWidth="1"/>
    <col min="5" max="16384" width="9.125" style="30" customWidth="1"/>
  </cols>
  <sheetData>
    <row r="1" spans="1:4" ht="15.75">
      <c r="A1" s="319" t="s">
        <v>781</v>
      </c>
      <c r="B1" s="319"/>
      <c r="C1" s="319"/>
      <c r="D1" s="319"/>
    </row>
    <row r="2" spans="1:4" ht="15.75">
      <c r="A2" s="319" t="s">
        <v>779</v>
      </c>
      <c r="B2" s="319"/>
      <c r="C2" s="319"/>
      <c r="D2" s="319"/>
    </row>
    <row r="3" spans="1:4" ht="15.75">
      <c r="A3" s="319" t="s">
        <v>780</v>
      </c>
      <c r="B3" s="319"/>
      <c r="C3" s="319"/>
      <c r="D3" s="319"/>
    </row>
    <row r="4" spans="1:4" ht="15.75">
      <c r="A4" s="319" t="s">
        <v>782</v>
      </c>
      <c r="B4" s="319"/>
      <c r="C4" s="319"/>
      <c r="D4" s="319"/>
    </row>
    <row r="5" spans="1:4" ht="15.75">
      <c r="A5" s="319" t="s">
        <v>1131</v>
      </c>
      <c r="B5" s="319"/>
      <c r="C5" s="319"/>
      <c r="D5" s="319"/>
    </row>
    <row r="6" spans="1:4" ht="15.75">
      <c r="A6" s="319" t="s">
        <v>1122</v>
      </c>
      <c r="B6" s="285"/>
      <c r="C6" s="285"/>
      <c r="D6" s="285"/>
    </row>
    <row r="7" spans="1:4" ht="15.75">
      <c r="A7" s="29"/>
      <c r="B7" s="29"/>
      <c r="C7" s="29"/>
      <c r="D7" s="29"/>
    </row>
    <row r="8" ht="15" customHeight="1"/>
    <row r="9" spans="1:4" ht="49.5" customHeight="1">
      <c r="A9" s="320" t="s">
        <v>717</v>
      </c>
      <c r="B9" s="320"/>
      <c r="C9" s="320"/>
      <c r="D9" s="321"/>
    </row>
    <row r="10" spans="1:4" ht="18.75" customHeight="1">
      <c r="A10" s="14"/>
      <c r="B10" s="14"/>
      <c r="C10" s="14"/>
      <c r="D10" s="143"/>
    </row>
    <row r="11" ht="18" customHeight="1" thickBot="1">
      <c r="D11" s="53" t="s">
        <v>705</v>
      </c>
    </row>
    <row r="12" spans="1:4" ht="16.5" thickBot="1">
      <c r="A12" s="322" t="s">
        <v>559</v>
      </c>
      <c r="B12" s="322" t="s">
        <v>7</v>
      </c>
      <c r="C12" s="324" t="s">
        <v>266</v>
      </c>
      <c r="D12" s="325"/>
    </row>
    <row r="13" spans="1:4" ht="16.5" thickBot="1">
      <c r="A13" s="323"/>
      <c r="B13" s="323"/>
      <c r="C13" s="54" t="s">
        <v>539</v>
      </c>
      <c r="D13" s="55" t="s">
        <v>711</v>
      </c>
    </row>
    <row r="14" spans="1:4" ht="15.75">
      <c r="A14" s="28">
        <v>1</v>
      </c>
      <c r="B14" s="56" t="s">
        <v>372</v>
      </c>
      <c r="C14" s="70">
        <v>4429000</v>
      </c>
      <c r="D14" s="70">
        <v>4546000</v>
      </c>
    </row>
    <row r="15" spans="1:4" s="13" customFormat="1" ht="19.5" customHeight="1">
      <c r="A15" s="41">
        <v>2</v>
      </c>
      <c r="B15" s="36" t="s">
        <v>373</v>
      </c>
      <c r="C15" s="68">
        <v>3155000</v>
      </c>
      <c r="D15" s="68">
        <v>3269000</v>
      </c>
    </row>
    <row r="16" spans="1:4" s="13" customFormat="1" ht="15.75">
      <c r="A16" s="41">
        <v>3</v>
      </c>
      <c r="B16" s="36" t="s">
        <v>374</v>
      </c>
      <c r="C16" s="68">
        <v>3553000</v>
      </c>
      <c r="D16" s="68">
        <v>3654000</v>
      </c>
    </row>
    <row r="17" spans="1:4" s="13" customFormat="1" ht="20.25" customHeight="1">
      <c r="A17" s="41">
        <v>4</v>
      </c>
      <c r="B17" s="36" t="s">
        <v>375</v>
      </c>
      <c r="C17" s="68">
        <v>4326000</v>
      </c>
      <c r="D17" s="68">
        <v>4444000</v>
      </c>
    </row>
    <row r="18" spans="1:4" s="13" customFormat="1" ht="18" customHeight="1">
      <c r="A18" s="41">
        <v>5</v>
      </c>
      <c r="B18" s="36" t="s">
        <v>376</v>
      </c>
      <c r="C18" s="68">
        <v>6079000</v>
      </c>
      <c r="D18" s="68">
        <v>6248000</v>
      </c>
    </row>
    <row r="19" spans="1:4" s="13" customFormat="1" ht="15.75">
      <c r="A19" s="41">
        <v>6</v>
      </c>
      <c r="B19" s="36" t="s">
        <v>377</v>
      </c>
      <c r="C19" s="68">
        <v>3602000</v>
      </c>
      <c r="D19" s="68">
        <v>3709000</v>
      </c>
    </row>
    <row r="20" spans="1:4" s="13" customFormat="1" ht="15.75">
      <c r="A20" s="41">
        <v>7</v>
      </c>
      <c r="B20" s="36" t="s">
        <v>378</v>
      </c>
      <c r="C20" s="68">
        <v>6671000</v>
      </c>
      <c r="D20" s="68">
        <v>6799000</v>
      </c>
    </row>
    <row r="21" spans="1:4" s="13" customFormat="1" ht="18" customHeight="1">
      <c r="A21" s="41">
        <v>8</v>
      </c>
      <c r="B21" s="36" t="s">
        <v>379</v>
      </c>
      <c r="C21" s="68">
        <v>4250000</v>
      </c>
      <c r="D21" s="68">
        <v>4368000</v>
      </c>
    </row>
    <row r="22" spans="1:4" s="13" customFormat="1" ht="15.75">
      <c r="A22" s="41">
        <v>9</v>
      </c>
      <c r="B22" s="36" t="s">
        <v>380</v>
      </c>
      <c r="C22" s="68">
        <v>4251000</v>
      </c>
      <c r="D22" s="68">
        <v>4363000</v>
      </c>
    </row>
    <row r="23" spans="1:4" s="13" customFormat="1" ht="18.75" customHeight="1">
      <c r="A23" s="41">
        <v>10</v>
      </c>
      <c r="B23" s="36" t="s">
        <v>381</v>
      </c>
      <c r="C23" s="68">
        <v>4872000</v>
      </c>
      <c r="D23" s="68">
        <v>4961000</v>
      </c>
    </row>
    <row r="24" spans="1:4" s="13" customFormat="1" ht="15.75">
      <c r="A24" s="41">
        <v>11</v>
      </c>
      <c r="B24" s="36" t="s">
        <v>382</v>
      </c>
      <c r="C24" s="68">
        <v>4371000</v>
      </c>
      <c r="D24" s="68">
        <v>4491000</v>
      </c>
    </row>
    <row r="25" spans="1:4" s="13" customFormat="1" ht="19.5" customHeight="1">
      <c r="A25" s="41">
        <v>12</v>
      </c>
      <c r="B25" s="36" t="s">
        <v>383</v>
      </c>
      <c r="C25" s="68">
        <v>6001000</v>
      </c>
      <c r="D25" s="68">
        <v>6148000</v>
      </c>
    </row>
    <row r="26" spans="1:4" s="13" customFormat="1" ht="15.75">
      <c r="A26" s="41">
        <v>13</v>
      </c>
      <c r="B26" s="36" t="s">
        <v>384</v>
      </c>
      <c r="C26" s="68">
        <v>3558000</v>
      </c>
      <c r="D26" s="68">
        <v>3648000</v>
      </c>
    </row>
    <row r="27" spans="1:4" s="13" customFormat="1" ht="20.25" customHeight="1">
      <c r="A27" s="41">
        <v>14</v>
      </c>
      <c r="B27" s="36" t="s">
        <v>385</v>
      </c>
      <c r="C27" s="68">
        <v>5234000</v>
      </c>
      <c r="D27" s="68">
        <v>5372000</v>
      </c>
    </row>
    <row r="28" spans="1:4" s="13" customFormat="1" ht="15.75">
      <c r="A28" s="41">
        <v>15</v>
      </c>
      <c r="B28" s="36" t="s">
        <v>386</v>
      </c>
      <c r="C28" s="68">
        <v>3378000</v>
      </c>
      <c r="D28" s="68">
        <v>3470000</v>
      </c>
    </row>
    <row r="29" spans="1:4" s="13" customFormat="1" ht="18.75" customHeight="1">
      <c r="A29" s="41">
        <v>16</v>
      </c>
      <c r="B29" s="36" t="s">
        <v>387</v>
      </c>
      <c r="C29" s="68">
        <v>3397000</v>
      </c>
      <c r="D29" s="68">
        <v>3485000</v>
      </c>
    </row>
    <row r="30" spans="1:4" s="13" customFormat="1" ht="18.75" customHeight="1">
      <c r="A30" s="49">
        <v>17</v>
      </c>
      <c r="B30" s="50" t="s">
        <v>558</v>
      </c>
      <c r="C30" s="68">
        <v>842000</v>
      </c>
      <c r="D30" s="68">
        <v>947000</v>
      </c>
    </row>
    <row r="31" spans="1:4" ht="15.75">
      <c r="A31" s="41"/>
      <c r="B31" s="37" t="s">
        <v>89</v>
      </c>
      <c r="C31" s="69">
        <f>C29+C28+C27+C26+C25+C24+C23+C22+C21+C20+C19+C18+C17+C16+C15+C14+C30</f>
        <v>71969000</v>
      </c>
      <c r="D31" s="69">
        <f>D29+D28+D27+D26+D25+D24+D23+D22+D21+D20+D19+D18+D17+D16+D15+D14+D30</f>
        <v>73922000</v>
      </c>
    </row>
    <row r="32" ht="19.5" customHeight="1"/>
    <row r="33" spans="1:4" ht="15.75" customHeight="1">
      <c r="A33" s="316" t="s">
        <v>945</v>
      </c>
      <c r="B33" s="316"/>
      <c r="C33" s="316"/>
      <c r="D33" s="316"/>
    </row>
  </sheetData>
  <sheetProtection/>
  <mergeCells count="11">
    <mergeCell ref="A1:D1"/>
    <mergeCell ref="A2:D2"/>
    <mergeCell ref="A3:D3"/>
    <mergeCell ref="A4:D4"/>
    <mergeCell ref="A5:D5"/>
    <mergeCell ref="A9:D9"/>
    <mergeCell ref="A6:D6"/>
    <mergeCell ref="A12:A13"/>
    <mergeCell ref="B12:B13"/>
    <mergeCell ref="C12:D12"/>
    <mergeCell ref="A33:D3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2"/>
  <sheetViews>
    <sheetView zoomScalePageLayoutView="0" workbookViewId="0" topLeftCell="A1">
      <selection activeCell="D10" sqref="D10"/>
    </sheetView>
  </sheetViews>
  <sheetFormatPr defaultColWidth="9.00390625" defaultRowHeight="12.75"/>
  <cols>
    <col min="1" max="1" width="6.375" style="32" customWidth="1"/>
    <col min="2" max="2" width="65.00390625" style="30" customWidth="1"/>
    <col min="3" max="3" width="17.25390625" style="30" customWidth="1"/>
    <col min="4" max="4" width="12.125" style="30" customWidth="1"/>
    <col min="5" max="16384" width="9.125" style="30" customWidth="1"/>
  </cols>
  <sheetData>
    <row r="1" spans="1:3" ht="15.75">
      <c r="A1" s="319" t="s">
        <v>783</v>
      </c>
      <c r="B1" s="319"/>
      <c r="C1" s="319"/>
    </row>
    <row r="2" spans="1:3" ht="15.75">
      <c r="A2" s="319" t="s">
        <v>395</v>
      </c>
      <c r="B2" s="319"/>
      <c r="C2" s="319"/>
    </row>
    <row r="3" spans="1:3" ht="15.75">
      <c r="A3" s="319" t="s">
        <v>396</v>
      </c>
      <c r="B3" s="319"/>
      <c r="C3" s="319"/>
    </row>
    <row r="4" spans="1:3" ht="15.75">
      <c r="A4" s="319" t="s">
        <v>397</v>
      </c>
      <c r="B4" s="319"/>
      <c r="C4" s="319"/>
    </row>
    <row r="5" spans="1:3" ht="15.75">
      <c r="A5" s="319" t="s">
        <v>1130</v>
      </c>
      <c r="B5" s="319"/>
      <c r="C5" s="319"/>
    </row>
    <row r="6" spans="1:3" ht="15.75">
      <c r="A6" s="319" t="s">
        <v>1123</v>
      </c>
      <c r="B6" s="327"/>
      <c r="C6" s="327"/>
    </row>
    <row r="7" spans="1:3" ht="15.75">
      <c r="A7" s="319"/>
      <c r="B7" s="327"/>
      <c r="C7" s="327"/>
    </row>
    <row r="8" spans="1:3" ht="15.75">
      <c r="A8" s="319"/>
      <c r="B8" s="327"/>
      <c r="C8" s="327"/>
    </row>
    <row r="9" spans="1:3" ht="15.75">
      <c r="A9" s="29"/>
      <c r="B9" s="31"/>
      <c r="C9" s="31"/>
    </row>
    <row r="10" spans="1:4" ht="44.25" customHeight="1">
      <c r="A10" s="320" t="s">
        <v>718</v>
      </c>
      <c r="B10" s="320"/>
      <c r="C10" s="320"/>
      <c r="D10" s="14"/>
    </row>
    <row r="11" spans="1:4" ht="15.75" customHeight="1">
      <c r="A11" s="14"/>
      <c r="B11" s="14"/>
      <c r="C11" s="14"/>
      <c r="D11" s="14"/>
    </row>
    <row r="12" ht="16.5" thickBot="1">
      <c r="C12" s="33" t="s">
        <v>706</v>
      </c>
    </row>
    <row r="13" spans="1:3" ht="32.25" thickBot="1">
      <c r="A13" s="34" t="s">
        <v>284</v>
      </c>
      <c r="B13" s="133" t="s">
        <v>7</v>
      </c>
      <c r="C13" s="34" t="s">
        <v>266</v>
      </c>
    </row>
    <row r="14" spans="1:3" ht="15.75">
      <c r="A14" s="75">
        <v>1</v>
      </c>
      <c r="B14" s="79" t="s">
        <v>372</v>
      </c>
      <c r="C14" s="67">
        <v>105700</v>
      </c>
    </row>
    <row r="15" spans="1:3" ht="15.75">
      <c r="A15" s="35">
        <v>2</v>
      </c>
      <c r="B15" s="36" t="s">
        <v>373</v>
      </c>
      <c r="C15" s="67">
        <v>105700</v>
      </c>
    </row>
    <row r="16" spans="1:3" ht="15.75">
      <c r="A16" s="35">
        <v>3</v>
      </c>
      <c r="B16" s="36" t="s">
        <v>374</v>
      </c>
      <c r="C16" s="67">
        <v>105700</v>
      </c>
    </row>
    <row r="17" spans="1:3" ht="15.75">
      <c r="A17" s="35">
        <v>4</v>
      </c>
      <c r="B17" s="36" t="s">
        <v>375</v>
      </c>
      <c r="C17" s="67">
        <v>105700</v>
      </c>
    </row>
    <row r="18" spans="1:3" ht="15.75">
      <c r="A18" s="35">
        <v>5</v>
      </c>
      <c r="B18" s="36" t="s">
        <v>376</v>
      </c>
      <c r="C18" s="67">
        <v>105700</v>
      </c>
    </row>
    <row r="19" spans="1:3" ht="15.75">
      <c r="A19" s="35">
        <v>6</v>
      </c>
      <c r="B19" s="36" t="s">
        <v>377</v>
      </c>
      <c r="C19" s="67">
        <v>105700</v>
      </c>
    </row>
    <row r="20" spans="1:3" ht="15.75">
      <c r="A20" s="35">
        <v>7</v>
      </c>
      <c r="B20" s="36" t="s">
        <v>378</v>
      </c>
      <c r="C20" s="67">
        <v>264100</v>
      </c>
    </row>
    <row r="21" spans="1:3" ht="15.75">
      <c r="A21" s="35">
        <v>8</v>
      </c>
      <c r="B21" s="36" t="s">
        <v>379</v>
      </c>
      <c r="C21" s="67">
        <v>105700</v>
      </c>
    </row>
    <row r="22" spans="1:3" ht="15.75">
      <c r="A22" s="35">
        <v>9</v>
      </c>
      <c r="B22" s="36" t="s">
        <v>380</v>
      </c>
      <c r="C22" s="67">
        <v>105700</v>
      </c>
    </row>
    <row r="23" spans="1:3" ht="15.75">
      <c r="A23" s="35">
        <v>10</v>
      </c>
      <c r="B23" s="36" t="s">
        <v>381</v>
      </c>
      <c r="C23" s="67">
        <v>264100</v>
      </c>
    </row>
    <row r="24" spans="1:3" ht="15.75">
      <c r="A24" s="35">
        <v>11</v>
      </c>
      <c r="B24" s="36" t="s">
        <v>382</v>
      </c>
      <c r="C24" s="67">
        <v>105700</v>
      </c>
    </row>
    <row r="25" spans="1:3" ht="15.75">
      <c r="A25" s="35">
        <v>12</v>
      </c>
      <c r="B25" s="36" t="s">
        <v>383</v>
      </c>
      <c r="C25" s="67">
        <v>105700</v>
      </c>
    </row>
    <row r="26" spans="1:3" ht="15.75">
      <c r="A26" s="35">
        <v>13</v>
      </c>
      <c r="B26" s="36" t="s">
        <v>384</v>
      </c>
      <c r="C26" s="67">
        <v>264000</v>
      </c>
    </row>
    <row r="27" spans="1:3" ht="15.75">
      <c r="A27" s="35">
        <v>14</v>
      </c>
      <c r="B27" s="80" t="s">
        <v>385</v>
      </c>
      <c r="C27" s="67">
        <v>264100</v>
      </c>
    </row>
    <row r="28" spans="1:3" ht="15.75">
      <c r="A28" s="35">
        <v>15</v>
      </c>
      <c r="B28" s="80" t="s">
        <v>386</v>
      </c>
      <c r="C28" s="67">
        <v>105700</v>
      </c>
    </row>
    <row r="29" spans="1:3" ht="15.75">
      <c r="A29" s="35">
        <v>16</v>
      </c>
      <c r="B29" s="80" t="s">
        <v>387</v>
      </c>
      <c r="C29" s="67">
        <v>105700</v>
      </c>
    </row>
    <row r="30" spans="1:3" ht="15.75">
      <c r="A30" s="35"/>
      <c r="B30" s="37" t="s">
        <v>89</v>
      </c>
      <c r="C30" s="69">
        <f>C29+C28+C27+C26+C25+C24+C23+C22+C21+C20+C19+C18+C17+C16+C15+C14</f>
        <v>2324700</v>
      </c>
    </row>
    <row r="32" spans="1:5" ht="15.75">
      <c r="A32" s="326" t="s">
        <v>945</v>
      </c>
      <c r="B32" s="321"/>
      <c r="C32" s="321"/>
      <c r="E32" s="38"/>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2"/>
  <sheetViews>
    <sheetView zoomScalePageLayoutView="0" workbookViewId="0" topLeftCell="A1">
      <selection activeCell="I12" sqref="I12"/>
    </sheetView>
  </sheetViews>
  <sheetFormatPr defaultColWidth="9.00390625" defaultRowHeight="12.75"/>
  <cols>
    <col min="1" max="1" width="6.375" style="32" customWidth="1"/>
    <col min="2" max="2" width="54.375" style="30" customWidth="1"/>
    <col min="3" max="3" width="13.375" style="30" customWidth="1"/>
    <col min="4" max="4" width="13.875" style="30" customWidth="1"/>
    <col min="5" max="16384" width="9.125" style="30" customWidth="1"/>
  </cols>
  <sheetData>
    <row r="1" spans="1:3" ht="15.75">
      <c r="A1" s="319" t="s">
        <v>689</v>
      </c>
      <c r="B1" s="319"/>
      <c r="C1" s="319"/>
    </row>
    <row r="2" spans="1:4" ht="15.75">
      <c r="A2" s="319" t="s">
        <v>395</v>
      </c>
      <c r="B2" s="319"/>
      <c r="C2" s="319"/>
      <c r="D2" s="321"/>
    </row>
    <row r="3" spans="1:4" ht="15.75">
      <c r="A3" s="319" t="s">
        <v>396</v>
      </c>
      <c r="B3" s="319"/>
      <c r="C3" s="319"/>
      <c r="D3" s="321"/>
    </row>
    <row r="4" spans="1:4" ht="15.75">
      <c r="A4" s="319" t="s">
        <v>397</v>
      </c>
      <c r="B4" s="319"/>
      <c r="C4" s="319"/>
      <c r="D4" s="321"/>
    </row>
    <row r="5" spans="1:4" ht="15.75">
      <c r="A5" s="319" t="s">
        <v>1130</v>
      </c>
      <c r="B5" s="319"/>
      <c r="C5" s="319"/>
      <c r="D5" s="321"/>
    </row>
    <row r="6" spans="1:4" ht="15.75">
      <c r="A6" s="319" t="s">
        <v>1123</v>
      </c>
      <c r="B6" s="327"/>
      <c r="C6" s="327"/>
      <c r="D6" s="327"/>
    </row>
    <row r="7" spans="1:4" ht="15.75">
      <c r="A7" s="319"/>
      <c r="B7" s="327"/>
      <c r="C7" s="327"/>
      <c r="D7" s="327"/>
    </row>
    <row r="8" spans="1:4" ht="15.75">
      <c r="A8" s="319"/>
      <c r="B8" s="327"/>
      <c r="C8" s="327"/>
      <c r="D8" s="327"/>
    </row>
    <row r="9" spans="1:4" ht="15.75">
      <c r="A9" s="29"/>
      <c r="B9" s="31"/>
      <c r="C9" s="31"/>
      <c r="D9" s="31"/>
    </row>
    <row r="10" spans="1:4" ht="45" customHeight="1">
      <c r="A10" s="320" t="s">
        <v>719</v>
      </c>
      <c r="B10" s="320"/>
      <c r="C10" s="320"/>
      <c r="D10" s="333"/>
    </row>
    <row r="11" ht="16.5" thickBot="1">
      <c r="D11" s="33" t="s">
        <v>706</v>
      </c>
    </row>
    <row r="12" spans="1:4" ht="16.5" thickBot="1">
      <c r="A12" s="328" t="s">
        <v>284</v>
      </c>
      <c r="B12" s="329" t="s">
        <v>7</v>
      </c>
      <c r="C12" s="331" t="s">
        <v>266</v>
      </c>
      <c r="D12" s="332"/>
    </row>
    <row r="13" spans="1:4" ht="16.5" thickBot="1">
      <c r="A13" s="323"/>
      <c r="B13" s="330"/>
      <c r="C13" s="134" t="s">
        <v>539</v>
      </c>
      <c r="D13" s="134" t="s">
        <v>711</v>
      </c>
    </row>
    <row r="14" spans="1:4" ht="15.75">
      <c r="A14" s="75">
        <v>1</v>
      </c>
      <c r="B14" s="79" t="s">
        <v>372</v>
      </c>
      <c r="C14" s="67">
        <v>109200</v>
      </c>
      <c r="D14" s="67">
        <v>113000</v>
      </c>
    </row>
    <row r="15" spans="1:4" ht="15.75">
      <c r="A15" s="35">
        <v>2</v>
      </c>
      <c r="B15" s="36" t="s">
        <v>373</v>
      </c>
      <c r="C15" s="67">
        <v>109200</v>
      </c>
      <c r="D15" s="67">
        <v>113000</v>
      </c>
    </row>
    <row r="16" spans="1:4" ht="15.75">
      <c r="A16" s="35">
        <v>3</v>
      </c>
      <c r="B16" s="36" t="s">
        <v>374</v>
      </c>
      <c r="C16" s="67">
        <v>109200</v>
      </c>
      <c r="D16" s="67">
        <v>113000</v>
      </c>
    </row>
    <row r="17" spans="1:4" ht="15.75">
      <c r="A17" s="35">
        <v>4</v>
      </c>
      <c r="B17" s="36" t="s">
        <v>375</v>
      </c>
      <c r="C17" s="67">
        <v>109200</v>
      </c>
      <c r="D17" s="67">
        <v>113000</v>
      </c>
    </row>
    <row r="18" spans="1:4" ht="15.75">
      <c r="A18" s="35">
        <v>5</v>
      </c>
      <c r="B18" s="36" t="s">
        <v>376</v>
      </c>
      <c r="C18" s="67">
        <v>109200</v>
      </c>
      <c r="D18" s="67">
        <v>113000</v>
      </c>
    </row>
    <row r="19" spans="1:4" ht="15.75">
      <c r="A19" s="35">
        <v>6</v>
      </c>
      <c r="B19" s="36" t="s">
        <v>377</v>
      </c>
      <c r="C19" s="67">
        <v>109200</v>
      </c>
      <c r="D19" s="67">
        <v>113000</v>
      </c>
    </row>
    <row r="20" spans="1:4" ht="15.75">
      <c r="A20" s="35">
        <v>7</v>
      </c>
      <c r="B20" s="36" t="s">
        <v>378</v>
      </c>
      <c r="C20" s="67">
        <v>272900</v>
      </c>
      <c r="D20" s="135">
        <v>282500</v>
      </c>
    </row>
    <row r="21" spans="1:4" ht="15.75">
      <c r="A21" s="35">
        <v>8</v>
      </c>
      <c r="B21" s="36" t="s">
        <v>379</v>
      </c>
      <c r="C21" s="67">
        <v>109200</v>
      </c>
      <c r="D21" s="67">
        <v>113000</v>
      </c>
    </row>
    <row r="22" spans="1:4" ht="15.75">
      <c r="A22" s="35">
        <v>9</v>
      </c>
      <c r="B22" s="36" t="s">
        <v>380</v>
      </c>
      <c r="C22" s="67">
        <v>109200</v>
      </c>
      <c r="D22" s="67">
        <v>113000</v>
      </c>
    </row>
    <row r="23" spans="1:4" ht="15.75">
      <c r="A23" s="35">
        <v>10</v>
      </c>
      <c r="B23" s="36" t="s">
        <v>381</v>
      </c>
      <c r="C23" s="67">
        <v>273000</v>
      </c>
      <c r="D23" s="67">
        <v>282500</v>
      </c>
    </row>
    <row r="24" spans="1:4" ht="15.75">
      <c r="A24" s="35">
        <v>11</v>
      </c>
      <c r="B24" s="36" t="s">
        <v>382</v>
      </c>
      <c r="C24" s="67">
        <v>109200</v>
      </c>
      <c r="D24" s="67">
        <v>113000</v>
      </c>
    </row>
    <row r="25" spans="1:4" ht="15.75">
      <c r="A25" s="35">
        <v>12</v>
      </c>
      <c r="B25" s="36" t="s">
        <v>383</v>
      </c>
      <c r="C25" s="67">
        <v>109200</v>
      </c>
      <c r="D25" s="67">
        <v>113000</v>
      </c>
    </row>
    <row r="26" spans="1:4" ht="15.75">
      <c r="A26" s="35">
        <v>13</v>
      </c>
      <c r="B26" s="36" t="s">
        <v>384</v>
      </c>
      <c r="C26" s="67">
        <v>272900</v>
      </c>
      <c r="D26" s="67">
        <v>282500</v>
      </c>
    </row>
    <row r="27" spans="1:4" ht="15.75">
      <c r="A27" s="35">
        <v>14</v>
      </c>
      <c r="B27" s="80" t="s">
        <v>385</v>
      </c>
      <c r="C27" s="67">
        <v>272900</v>
      </c>
      <c r="D27" s="67">
        <v>282500</v>
      </c>
    </row>
    <row r="28" spans="1:4" ht="15.75">
      <c r="A28" s="35">
        <v>15</v>
      </c>
      <c r="B28" s="80" t="s">
        <v>386</v>
      </c>
      <c r="C28" s="67">
        <v>109200</v>
      </c>
      <c r="D28" s="67">
        <v>113000</v>
      </c>
    </row>
    <row r="29" spans="1:4" ht="15.75">
      <c r="A29" s="35">
        <v>16</v>
      </c>
      <c r="B29" s="80" t="s">
        <v>387</v>
      </c>
      <c r="C29" s="67">
        <v>109200</v>
      </c>
      <c r="D29" s="67">
        <v>113000</v>
      </c>
    </row>
    <row r="30" spans="1:4" ht="15.75">
      <c r="A30" s="35"/>
      <c r="B30" s="37" t="s">
        <v>89</v>
      </c>
      <c r="C30" s="69">
        <f>C29+C28+C27+C26+C25+C24+C23+C22+C21+C20+C19+C18+C17+C16+C15+C14</f>
        <v>2402100</v>
      </c>
      <c r="D30" s="136">
        <f>D29+D28+D27+D26+D25+D24+D23+D22+D21+D20+D19+D18+D17+D16+D15+D14</f>
        <v>2486000</v>
      </c>
    </row>
    <row r="32" spans="1:5" ht="15.75">
      <c r="A32" s="326" t="s">
        <v>946</v>
      </c>
      <c r="B32" s="321"/>
      <c r="C32" s="321"/>
      <c r="D32" s="321"/>
      <c r="E32" s="38"/>
    </row>
  </sheetData>
  <sheetProtection/>
  <mergeCells count="13">
    <mergeCell ref="A6:D6"/>
    <mergeCell ref="A7:D7"/>
    <mergeCell ref="A8:D8"/>
    <mergeCell ref="A12:A13"/>
    <mergeCell ref="B12:B13"/>
    <mergeCell ref="C12:D12"/>
    <mergeCell ref="A32:D32"/>
    <mergeCell ref="A1:C1"/>
    <mergeCell ref="A2:D2"/>
    <mergeCell ref="A3:D3"/>
    <mergeCell ref="A4:D4"/>
    <mergeCell ref="A5:D5"/>
    <mergeCell ref="A10:D10"/>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
      <selection activeCell="I16" sqref="I16"/>
    </sheetView>
  </sheetViews>
  <sheetFormatPr defaultColWidth="9.00390625" defaultRowHeight="12.75"/>
  <cols>
    <col min="1" max="1" width="4.625" style="32" customWidth="1"/>
    <col min="2" max="2" width="67.00390625" style="78" customWidth="1"/>
    <col min="3" max="3" width="17.625" style="30" customWidth="1"/>
    <col min="4" max="4" width="12.125" style="30" customWidth="1"/>
    <col min="5" max="16384" width="9.125" style="30" customWidth="1"/>
  </cols>
  <sheetData>
    <row r="1" spans="1:3" s="39" customFormat="1" ht="15">
      <c r="A1" s="319" t="s">
        <v>784</v>
      </c>
      <c r="B1" s="319"/>
      <c r="C1" s="319"/>
    </row>
    <row r="2" spans="1:3" s="39" customFormat="1" ht="15">
      <c r="A2" s="319" t="s">
        <v>110</v>
      </c>
      <c r="B2" s="319"/>
      <c r="C2" s="319"/>
    </row>
    <row r="3" spans="1:3" s="39" customFormat="1" ht="15">
      <c r="A3" s="319" t="s">
        <v>109</v>
      </c>
      <c r="B3" s="319"/>
      <c r="C3" s="319"/>
    </row>
    <row r="4" spans="1:3" s="39" customFormat="1" ht="15">
      <c r="A4" s="319" t="s">
        <v>108</v>
      </c>
      <c r="B4" s="319"/>
      <c r="C4" s="319"/>
    </row>
    <row r="5" spans="1:3" s="39" customFormat="1" ht="15">
      <c r="A5" s="319" t="s">
        <v>1129</v>
      </c>
      <c r="B5" s="319"/>
      <c r="C5" s="319"/>
    </row>
    <row r="6" spans="1:3" s="39" customFormat="1" ht="15">
      <c r="A6" s="319" t="s">
        <v>1124</v>
      </c>
      <c r="B6" s="327"/>
      <c r="C6" s="327"/>
    </row>
    <row r="7" spans="1:3" s="39" customFormat="1" ht="15">
      <c r="A7" s="319"/>
      <c r="B7" s="327"/>
      <c r="C7" s="327"/>
    </row>
    <row r="8" spans="1:4" ht="15.75">
      <c r="A8" s="319"/>
      <c r="B8" s="327"/>
      <c r="C8" s="327"/>
      <c r="D8" s="31"/>
    </row>
    <row r="9" spans="1:4" ht="15.75">
      <c r="A9" s="29"/>
      <c r="B9" s="73"/>
      <c r="C9" s="31"/>
      <c r="D9" s="31"/>
    </row>
    <row r="10" spans="1:4" ht="81.75" customHeight="1">
      <c r="A10" s="320" t="s">
        <v>720</v>
      </c>
      <c r="B10" s="320"/>
      <c r="C10" s="320"/>
      <c r="D10" s="14"/>
    </row>
    <row r="11" spans="1:4" ht="18" customHeight="1" thickBot="1">
      <c r="A11" s="14"/>
      <c r="B11" s="74"/>
      <c r="C11" s="17" t="s">
        <v>706</v>
      </c>
      <c r="D11" s="14"/>
    </row>
    <row r="12" spans="1:3" ht="15.75">
      <c r="A12" s="335" t="s">
        <v>284</v>
      </c>
      <c r="B12" s="337" t="s">
        <v>7</v>
      </c>
      <c r="C12" s="339" t="s">
        <v>391</v>
      </c>
    </row>
    <row r="13" spans="1:3" ht="16.5" thickBot="1">
      <c r="A13" s="336"/>
      <c r="B13" s="338"/>
      <c r="C13" s="340"/>
    </row>
    <row r="14" spans="1:3" ht="19.5" customHeight="1">
      <c r="A14" s="75">
        <v>1</v>
      </c>
      <c r="B14" s="76" t="s">
        <v>372</v>
      </c>
      <c r="C14" s="67">
        <v>500000</v>
      </c>
    </row>
    <row r="15" spans="1:3" ht="15.75">
      <c r="A15" s="35">
        <v>2</v>
      </c>
      <c r="B15" s="40" t="s">
        <v>373</v>
      </c>
      <c r="C15" s="67">
        <v>500000</v>
      </c>
    </row>
    <row r="16" spans="1:3" ht="17.25" customHeight="1">
      <c r="A16" s="35">
        <v>3</v>
      </c>
      <c r="B16" s="40" t="s">
        <v>374</v>
      </c>
      <c r="C16" s="67">
        <v>500000</v>
      </c>
    </row>
    <row r="17" spans="1:3" ht="18" customHeight="1">
      <c r="A17" s="35">
        <v>4</v>
      </c>
      <c r="B17" s="40" t="s">
        <v>375</v>
      </c>
      <c r="C17" s="67">
        <v>500000</v>
      </c>
    </row>
    <row r="18" spans="1:3" ht="18.75" customHeight="1">
      <c r="A18" s="35">
        <v>5</v>
      </c>
      <c r="B18" s="40" t="s">
        <v>376</v>
      </c>
      <c r="C18" s="67">
        <v>500000</v>
      </c>
    </row>
    <row r="19" spans="1:3" ht="20.25" customHeight="1">
      <c r="A19" s="35">
        <v>6</v>
      </c>
      <c r="B19" s="40" t="s">
        <v>377</v>
      </c>
      <c r="C19" s="67">
        <v>500000</v>
      </c>
    </row>
    <row r="20" spans="1:3" ht="21.75" customHeight="1">
      <c r="A20" s="35">
        <v>7</v>
      </c>
      <c r="B20" s="40" t="s">
        <v>378</v>
      </c>
      <c r="C20" s="67">
        <v>600000</v>
      </c>
    </row>
    <row r="21" spans="1:3" ht="18" customHeight="1">
      <c r="A21" s="35">
        <v>8</v>
      </c>
      <c r="B21" s="40" t="s">
        <v>379</v>
      </c>
      <c r="C21" s="67">
        <v>500000</v>
      </c>
    </row>
    <row r="22" spans="1:3" ht="18.75" customHeight="1">
      <c r="A22" s="35">
        <v>9</v>
      </c>
      <c r="B22" s="40" t="s">
        <v>380</v>
      </c>
      <c r="C22" s="67">
        <v>500000</v>
      </c>
    </row>
    <row r="23" spans="1:3" ht="15.75" customHeight="1">
      <c r="A23" s="35">
        <v>10</v>
      </c>
      <c r="B23" s="40" t="s">
        <v>381</v>
      </c>
      <c r="C23" s="67">
        <v>500000</v>
      </c>
    </row>
    <row r="24" spans="1:3" ht="18.75" customHeight="1">
      <c r="A24" s="35">
        <v>11</v>
      </c>
      <c r="B24" s="40" t="s">
        <v>382</v>
      </c>
      <c r="C24" s="67">
        <v>500000</v>
      </c>
    </row>
    <row r="25" spans="1:3" ht="16.5" customHeight="1">
      <c r="A25" s="35">
        <v>12</v>
      </c>
      <c r="B25" s="40" t="s">
        <v>383</v>
      </c>
      <c r="C25" s="67">
        <v>500000</v>
      </c>
    </row>
    <row r="26" spans="1:3" ht="15.75">
      <c r="A26" s="35">
        <v>13</v>
      </c>
      <c r="B26" s="40" t="s">
        <v>384</v>
      </c>
      <c r="C26" s="67">
        <v>500000</v>
      </c>
    </row>
    <row r="27" spans="1:3" ht="19.5" customHeight="1">
      <c r="A27" s="35">
        <v>14</v>
      </c>
      <c r="B27" s="40" t="s">
        <v>385</v>
      </c>
      <c r="C27" s="67">
        <v>500000</v>
      </c>
    </row>
    <row r="28" spans="1:3" ht="15.75">
      <c r="A28" s="35">
        <v>15</v>
      </c>
      <c r="B28" s="40" t="s">
        <v>386</v>
      </c>
      <c r="C28" s="67">
        <v>500000</v>
      </c>
    </row>
    <row r="29" spans="1:3" ht="15.75">
      <c r="A29" s="35">
        <v>16</v>
      </c>
      <c r="B29" s="40" t="s">
        <v>387</v>
      </c>
      <c r="C29" s="67">
        <v>500000</v>
      </c>
    </row>
    <row r="30" spans="1:3" ht="15.75">
      <c r="A30" s="35"/>
      <c r="B30" s="77" t="s">
        <v>89</v>
      </c>
      <c r="C30" s="131">
        <f>C29+C28+C27+C26+C25+C24+C23+C22+C21+C20+C19+C18+C17+C16+C15+C14</f>
        <v>8100000</v>
      </c>
    </row>
    <row r="33" spans="1:5" ht="15.75">
      <c r="A33" s="326" t="s">
        <v>947</v>
      </c>
      <c r="B33" s="334"/>
      <c r="C33" s="334"/>
      <c r="E33" s="38"/>
    </row>
  </sheetData>
  <sheetProtection/>
  <mergeCells count="13">
    <mergeCell ref="A1:C1"/>
    <mergeCell ref="A2:C2"/>
    <mergeCell ref="A3:C3"/>
    <mergeCell ref="A4:C4"/>
    <mergeCell ref="A5:C5"/>
    <mergeCell ref="C12:C13"/>
    <mergeCell ref="A8:C8"/>
    <mergeCell ref="A7:C7"/>
    <mergeCell ref="A6:C6"/>
    <mergeCell ref="A33:C33"/>
    <mergeCell ref="A10:C10"/>
    <mergeCell ref="A12:A13"/>
    <mergeCell ref="B12:B1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H14" sqref="H14"/>
    </sheetView>
  </sheetViews>
  <sheetFormatPr defaultColWidth="9.00390625" defaultRowHeight="12.75"/>
  <cols>
    <col min="1" max="1" width="7.125" style="32" customWidth="1"/>
    <col min="2" max="2" width="64.875" style="30" customWidth="1"/>
    <col min="3" max="3" width="16.00390625" style="30" customWidth="1"/>
    <col min="4" max="4" width="12.125" style="30" customWidth="1"/>
    <col min="5" max="16384" width="9.125" style="30" customWidth="1"/>
  </cols>
  <sheetData>
    <row r="1" spans="1:3" s="39" customFormat="1" ht="15">
      <c r="A1" s="319" t="s">
        <v>785</v>
      </c>
      <c r="B1" s="319"/>
      <c r="C1" s="319"/>
    </row>
    <row r="2" spans="1:3" s="39" customFormat="1" ht="15">
      <c r="A2" s="319" t="s">
        <v>388</v>
      </c>
      <c r="B2" s="319"/>
      <c r="C2" s="319"/>
    </row>
    <row r="3" spans="1:3" s="39" customFormat="1" ht="15">
      <c r="A3" s="319" t="s">
        <v>394</v>
      </c>
      <c r="B3" s="319"/>
      <c r="C3" s="319"/>
    </row>
    <row r="4" spans="1:3" s="39" customFormat="1" ht="15">
      <c r="A4" s="319" t="s">
        <v>389</v>
      </c>
      <c r="B4" s="319"/>
      <c r="C4" s="319"/>
    </row>
    <row r="5" spans="1:3" s="39" customFormat="1" ht="15">
      <c r="A5" s="319" t="s">
        <v>1128</v>
      </c>
      <c r="B5" s="319"/>
      <c r="C5" s="319"/>
    </row>
    <row r="6" spans="1:3" s="39" customFormat="1" ht="15">
      <c r="A6" s="319" t="s">
        <v>1120</v>
      </c>
      <c r="B6" s="327"/>
      <c r="C6" s="327"/>
    </row>
    <row r="7" spans="1:3" s="39" customFormat="1" ht="15">
      <c r="A7" s="319"/>
      <c r="B7" s="327"/>
      <c r="C7" s="327"/>
    </row>
    <row r="8" spans="1:3" ht="15.75">
      <c r="A8" s="319"/>
      <c r="B8" s="327"/>
      <c r="C8" s="327"/>
    </row>
    <row r="9" spans="1:3" ht="15.75">
      <c r="A9" s="29"/>
      <c r="B9" s="31"/>
      <c r="C9" s="31"/>
    </row>
    <row r="10" spans="1:4" ht="64.5" customHeight="1">
      <c r="A10" s="320" t="s">
        <v>721</v>
      </c>
      <c r="B10" s="320"/>
      <c r="C10" s="320"/>
      <c r="D10" s="14"/>
    </row>
    <row r="11" spans="1:4" ht="20.25" customHeight="1">
      <c r="A11" s="14"/>
      <c r="B11" s="14"/>
      <c r="C11" s="14"/>
      <c r="D11" s="14"/>
    </row>
    <row r="12" spans="1:4" ht="21" customHeight="1">
      <c r="A12" s="14"/>
      <c r="B12" s="14"/>
      <c r="C12" s="33" t="s">
        <v>706</v>
      </c>
      <c r="D12" s="14"/>
    </row>
    <row r="13" spans="1:3" ht="15.75">
      <c r="A13" s="341" t="s">
        <v>284</v>
      </c>
      <c r="B13" s="341" t="s">
        <v>7</v>
      </c>
      <c r="C13" s="341" t="s">
        <v>266</v>
      </c>
    </row>
    <row r="14" spans="1:3" ht="15.75">
      <c r="A14" s="341"/>
      <c r="B14" s="341"/>
      <c r="C14" s="341"/>
    </row>
    <row r="15" spans="1:3" ht="15.75">
      <c r="A15" s="75">
        <v>1</v>
      </c>
      <c r="B15" s="79" t="s">
        <v>372</v>
      </c>
      <c r="C15" s="67">
        <v>254000</v>
      </c>
    </row>
    <row r="16" spans="1:3" ht="15.75">
      <c r="A16" s="35">
        <v>2</v>
      </c>
      <c r="B16" s="36" t="s">
        <v>373</v>
      </c>
      <c r="C16" s="67">
        <v>426000</v>
      </c>
    </row>
    <row r="17" spans="1:3" ht="15.75">
      <c r="A17" s="35">
        <v>3</v>
      </c>
      <c r="B17" s="36" t="s">
        <v>374</v>
      </c>
      <c r="C17" s="67">
        <v>163000</v>
      </c>
    </row>
    <row r="18" spans="1:3" ht="15.75">
      <c r="A18" s="35">
        <v>4</v>
      </c>
      <c r="B18" s="36" t="s">
        <v>375</v>
      </c>
      <c r="C18" s="67">
        <v>299000</v>
      </c>
    </row>
    <row r="19" spans="1:3" ht="15.75">
      <c r="A19" s="35">
        <v>5</v>
      </c>
      <c r="B19" s="36" t="s">
        <v>376</v>
      </c>
      <c r="C19" s="67">
        <v>618000</v>
      </c>
    </row>
    <row r="20" spans="1:3" ht="15.75">
      <c r="A20" s="35">
        <v>6</v>
      </c>
      <c r="B20" s="36" t="s">
        <v>377</v>
      </c>
      <c r="C20" s="67">
        <v>231000</v>
      </c>
    </row>
    <row r="21" spans="1:3" ht="15.75">
      <c r="A21" s="35">
        <v>7</v>
      </c>
      <c r="B21" s="36" t="s">
        <v>378</v>
      </c>
      <c r="C21" s="67">
        <v>1034000</v>
      </c>
    </row>
    <row r="22" spans="1:3" ht="15.75">
      <c r="A22" s="35">
        <v>8</v>
      </c>
      <c r="B22" s="36" t="s">
        <v>379</v>
      </c>
      <c r="C22" s="67">
        <v>156000</v>
      </c>
    </row>
    <row r="23" spans="1:3" ht="15.75">
      <c r="A23" s="35">
        <v>9</v>
      </c>
      <c r="B23" s="36" t="s">
        <v>380</v>
      </c>
      <c r="C23" s="67">
        <v>306000</v>
      </c>
    </row>
    <row r="24" spans="1:3" ht="15.75">
      <c r="A24" s="35">
        <v>10</v>
      </c>
      <c r="B24" s="36" t="s">
        <v>381</v>
      </c>
      <c r="C24" s="67">
        <v>594000</v>
      </c>
    </row>
    <row r="25" spans="1:3" ht="15.75">
      <c r="A25" s="35">
        <v>11</v>
      </c>
      <c r="B25" s="36" t="s">
        <v>382</v>
      </c>
      <c r="C25" s="67">
        <v>204000</v>
      </c>
    </row>
    <row r="26" spans="1:3" ht="15.75">
      <c r="A26" s="35">
        <v>12</v>
      </c>
      <c r="B26" s="36" t="s">
        <v>383</v>
      </c>
      <c r="C26" s="67">
        <v>402000</v>
      </c>
    </row>
    <row r="27" spans="1:3" ht="15.75">
      <c r="A27" s="35">
        <v>13</v>
      </c>
      <c r="B27" s="36" t="s">
        <v>384</v>
      </c>
      <c r="C27" s="67">
        <v>329000</v>
      </c>
    </row>
    <row r="28" spans="1:3" ht="15.75">
      <c r="A28" s="35">
        <v>14</v>
      </c>
      <c r="B28" s="80" t="s">
        <v>385</v>
      </c>
      <c r="C28" s="67">
        <v>414000</v>
      </c>
    </row>
    <row r="29" spans="1:3" ht="15.75">
      <c r="A29" s="35">
        <v>15</v>
      </c>
      <c r="B29" s="80" t="s">
        <v>386</v>
      </c>
      <c r="C29" s="67">
        <v>153000</v>
      </c>
    </row>
    <row r="30" spans="1:3" ht="15.75">
      <c r="A30" s="35">
        <v>16</v>
      </c>
      <c r="B30" s="80" t="s">
        <v>387</v>
      </c>
      <c r="C30" s="67">
        <v>121000</v>
      </c>
    </row>
    <row r="31" spans="1:3" ht="15.75">
      <c r="A31" s="35"/>
      <c r="B31" s="37" t="s">
        <v>89</v>
      </c>
      <c r="C31" s="69">
        <f>C30+C29+C28+C27+C26+C25+C24+C23+C22+C21+C20+C19+C18+C17+C16+C15</f>
        <v>5704000</v>
      </c>
    </row>
    <row r="34" spans="1:5" ht="15.75">
      <c r="A34" s="326" t="s">
        <v>947</v>
      </c>
      <c r="B34" s="334"/>
      <c r="C34" s="334"/>
      <c r="E34" s="38"/>
    </row>
  </sheetData>
  <sheetProtection/>
  <mergeCells count="13">
    <mergeCell ref="A34:C34"/>
    <mergeCell ref="A1:C1"/>
    <mergeCell ref="A2:C2"/>
    <mergeCell ref="A3:C3"/>
    <mergeCell ref="A4:C4"/>
    <mergeCell ref="A5:C5"/>
    <mergeCell ref="A8:C8"/>
    <mergeCell ref="A7:C7"/>
    <mergeCell ref="A6:C6"/>
    <mergeCell ref="A10:C10"/>
    <mergeCell ref="A13:A14"/>
    <mergeCell ref="B13:B14"/>
    <mergeCell ref="C13:C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4"/>
  <sheetViews>
    <sheetView zoomScalePageLayoutView="0" workbookViewId="0" topLeftCell="A1">
      <selection activeCell="J12" sqref="J12"/>
    </sheetView>
  </sheetViews>
  <sheetFormatPr defaultColWidth="9.00390625" defaultRowHeight="12.75"/>
  <cols>
    <col min="1" max="1" width="7.125" style="32" customWidth="1"/>
    <col min="2" max="2" width="52.25390625" style="30" customWidth="1"/>
    <col min="3" max="3" width="15.00390625" style="30" customWidth="1"/>
    <col min="4" max="4" width="14.25390625" style="30" customWidth="1"/>
    <col min="5" max="5" width="12.125" style="30" customWidth="1"/>
    <col min="6" max="16384" width="9.125" style="30" customWidth="1"/>
  </cols>
  <sheetData>
    <row r="1" spans="1:4" s="39" customFormat="1" ht="15">
      <c r="A1" s="319" t="s">
        <v>786</v>
      </c>
      <c r="B1" s="319"/>
      <c r="C1" s="319"/>
      <c r="D1" s="319"/>
    </row>
    <row r="2" spans="1:4" s="39" customFormat="1" ht="15">
      <c r="A2" s="319" t="s">
        <v>392</v>
      </c>
      <c r="B2" s="319"/>
      <c r="C2" s="319"/>
      <c r="D2" s="319"/>
    </row>
    <row r="3" spans="1:4" s="39" customFormat="1" ht="15">
      <c r="A3" s="319" t="s">
        <v>412</v>
      </c>
      <c r="B3" s="319"/>
      <c r="C3" s="319"/>
      <c r="D3" s="319"/>
    </row>
    <row r="4" spans="1:4" s="39" customFormat="1" ht="15">
      <c r="A4" s="319" t="s">
        <v>393</v>
      </c>
      <c r="B4" s="319"/>
      <c r="C4" s="319"/>
      <c r="D4" s="319"/>
    </row>
    <row r="5" spans="1:4" s="39" customFormat="1" ht="15">
      <c r="A5" s="319" t="s">
        <v>1127</v>
      </c>
      <c r="B5" s="319"/>
      <c r="C5" s="319"/>
      <c r="D5" s="319"/>
    </row>
    <row r="6" spans="1:4" s="39" customFormat="1" ht="15">
      <c r="A6" s="319" t="s">
        <v>1125</v>
      </c>
      <c r="B6" s="327"/>
      <c r="C6" s="327"/>
      <c r="D6" s="327"/>
    </row>
    <row r="7" spans="1:4" s="39" customFormat="1" ht="15">
      <c r="A7" s="319"/>
      <c r="B7" s="327"/>
      <c r="C7" s="327"/>
      <c r="D7" s="327"/>
    </row>
    <row r="8" spans="1:4" s="39" customFormat="1" ht="15">
      <c r="A8" s="319"/>
      <c r="B8" s="327"/>
      <c r="C8" s="327"/>
      <c r="D8" s="327"/>
    </row>
    <row r="10" spans="1:5" ht="60.75" customHeight="1">
      <c r="A10" s="320" t="s">
        <v>722</v>
      </c>
      <c r="B10" s="320"/>
      <c r="C10" s="320"/>
      <c r="D10" s="320"/>
      <c r="E10" s="14"/>
    </row>
    <row r="11" spans="1:5" ht="16.5" customHeight="1">
      <c r="A11" s="14"/>
      <c r="B11" s="14"/>
      <c r="C11" s="14"/>
      <c r="D11" s="14"/>
      <c r="E11" s="14"/>
    </row>
    <row r="12" spans="1:5" ht="14.25" customHeight="1">
      <c r="A12" s="14"/>
      <c r="B12" s="14"/>
      <c r="C12" s="14"/>
      <c r="D12" s="33" t="s">
        <v>706</v>
      </c>
      <c r="E12" s="14"/>
    </row>
    <row r="13" spans="1:4" ht="15" customHeight="1">
      <c r="A13" s="341" t="s">
        <v>284</v>
      </c>
      <c r="B13" s="341" t="s">
        <v>7</v>
      </c>
      <c r="C13" s="341" t="s">
        <v>266</v>
      </c>
      <c r="D13" s="341"/>
    </row>
    <row r="14" spans="1:4" ht="15.75">
      <c r="A14" s="341"/>
      <c r="B14" s="341"/>
      <c r="C14" s="41" t="s">
        <v>455</v>
      </c>
      <c r="D14" s="41" t="s">
        <v>539</v>
      </c>
    </row>
    <row r="15" spans="1:4" ht="15.75">
      <c r="A15" s="75">
        <v>1</v>
      </c>
      <c r="B15" s="79" t="s">
        <v>372</v>
      </c>
      <c r="C15" s="67">
        <v>254000</v>
      </c>
      <c r="D15" s="67">
        <v>254000</v>
      </c>
    </row>
    <row r="16" spans="1:4" ht="15.75">
      <c r="A16" s="35">
        <v>2</v>
      </c>
      <c r="B16" s="36" t="s">
        <v>373</v>
      </c>
      <c r="C16" s="67">
        <v>426000</v>
      </c>
      <c r="D16" s="67">
        <v>426000</v>
      </c>
    </row>
    <row r="17" spans="1:4" ht="15.75">
      <c r="A17" s="35">
        <v>3</v>
      </c>
      <c r="B17" s="36" t="s">
        <v>374</v>
      </c>
      <c r="C17" s="67">
        <v>163000</v>
      </c>
      <c r="D17" s="67">
        <v>163000</v>
      </c>
    </row>
    <row r="18" spans="1:4" ht="15.75">
      <c r="A18" s="35">
        <v>4</v>
      </c>
      <c r="B18" s="36" t="s">
        <v>375</v>
      </c>
      <c r="C18" s="67">
        <v>299000</v>
      </c>
      <c r="D18" s="67">
        <v>299000</v>
      </c>
    </row>
    <row r="19" spans="1:4" ht="15.75">
      <c r="A19" s="35">
        <v>5</v>
      </c>
      <c r="B19" s="36" t="s">
        <v>376</v>
      </c>
      <c r="C19" s="67">
        <v>618000</v>
      </c>
      <c r="D19" s="67">
        <v>618000</v>
      </c>
    </row>
    <row r="20" spans="1:4" ht="15.75">
      <c r="A20" s="35">
        <v>6</v>
      </c>
      <c r="B20" s="36" t="s">
        <v>377</v>
      </c>
      <c r="C20" s="67">
        <v>231000</v>
      </c>
      <c r="D20" s="67">
        <v>231000</v>
      </c>
    </row>
    <row r="21" spans="1:4" ht="15.75">
      <c r="A21" s="35">
        <v>7</v>
      </c>
      <c r="B21" s="36" t="s">
        <v>378</v>
      </c>
      <c r="C21" s="67">
        <v>1034000</v>
      </c>
      <c r="D21" s="67">
        <v>1034000</v>
      </c>
    </row>
    <row r="22" spans="1:4" ht="15.75">
      <c r="A22" s="35">
        <v>8</v>
      </c>
      <c r="B22" s="36" t="s">
        <v>379</v>
      </c>
      <c r="C22" s="67">
        <v>156000</v>
      </c>
      <c r="D22" s="67">
        <v>156000</v>
      </c>
    </row>
    <row r="23" spans="1:4" ht="15.75">
      <c r="A23" s="35">
        <v>9</v>
      </c>
      <c r="B23" s="36" t="s">
        <v>380</v>
      </c>
      <c r="C23" s="67">
        <v>306000</v>
      </c>
      <c r="D23" s="67">
        <v>306000</v>
      </c>
    </row>
    <row r="24" spans="1:4" ht="15.75">
      <c r="A24" s="35">
        <v>10</v>
      </c>
      <c r="B24" s="36" t="s">
        <v>381</v>
      </c>
      <c r="C24" s="67">
        <v>594000</v>
      </c>
      <c r="D24" s="67">
        <v>594000</v>
      </c>
    </row>
    <row r="25" spans="1:4" ht="15.75">
      <c r="A25" s="35">
        <v>11</v>
      </c>
      <c r="B25" s="36" t="s">
        <v>382</v>
      </c>
      <c r="C25" s="67">
        <v>204000</v>
      </c>
      <c r="D25" s="67">
        <v>204000</v>
      </c>
    </row>
    <row r="26" spans="1:4" ht="15.75">
      <c r="A26" s="35">
        <v>12</v>
      </c>
      <c r="B26" s="36" t="s">
        <v>383</v>
      </c>
      <c r="C26" s="67">
        <v>402000</v>
      </c>
      <c r="D26" s="67">
        <v>402000</v>
      </c>
    </row>
    <row r="27" spans="1:4" ht="15.75">
      <c r="A27" s="35">
        <v>13</v>
      </c>
      <c r="B27" s="36" t="s">
        <v>384</v>
      </c>
      <c r="C27" s="67">
        <v>329000</v>
      </c>
      <c r="D27" s="67">
        <v>329000</v>
      </c>
    </row>
    <row r="28" spans="1:4" ht="15.75">
      <c r="A28" s="35">
        <v>14</v>
      </c>
      <c r="B28" s="80" t="s">
        <v>385</v>
      </c>
      <c r="C28" s="67">
        <v>414000</v>
      </c>
      <c r="D28" s="67">
        <v>414000</v>
      </c>
    </row>
    <row r="29" spans="1:4" ht="15.75">
      <c r="A29" s="35">
        <v>15</v>
      </c>
      <c r="B29" s="80" t="s">
        <v>386</v>
      </c>
      <c r="C29" s="67">
        <v>153000</v>
      </c>
      <c r="D29" s="67">
        <v>153000</v>
      </c>
    </row>
    <row r="30" spans="1:4" ht="15.75">
      <c r="A30" s="35">
        <v>16</v>
      </c>
      <c r="B30" s="80" t="s">
        <v>387</v>
      </c>
      <c r="C30" s="67">
        <v>121000</v>
      </c>
      <c r="D30" s="67">
        <v>121000</v>
      </c>
    </row>
    <row r="31" spans="1:4" ht="15.75">
      <c r="A31" s="35"/>
      <c r="B31" s="37" t="s">
        <v>89</v>
      </c>
      <c r="C31" s="69">
        <f>C30+C29+C28+C27+C26+C25+C24+C23+C22+C21+C20+C19+C18+C17+C16+C15</f>
        <v>5704000</v>
      </c>
      <c r="D31" s="69">
        <f>D30+D29+D28+D27+D26+D25+D24+D23+D22+D21+D20+D19+D18+D17+D16+D15</f>
        <v>5704000</v>
      </c>
    </row>
    <row r="34" spans="1:6" ht="15.75">
      <c r="A34" s="326" t="s">
        <v>944</v>
      </c>
      <c r="B34" s="334"/>
      <c r="C34" s="334"/>
      <c r="D34" s="334"/>
      <c r="F34" s="38"/>
    </row>
  </sheetData>
  <sheetProtection/>
  <mergeCells count="13">
    <mergeCell ref="A34:D34"/>
    <mergeCell ref="A1:D1"/>
    <mergeCell ref="A2:D2"/>
    <mergeCell ref="A3:D3"/>
    <mergeCell ref="A4:D4"/>
    <mergeCell ref="A5:D5"/>
    <mergeCell ref="A8:D8"/>
    <mergeCell ref="A7:D7"/>
    <mergeCell ref="A6:D6"/>
    <mergeCell ref="A10:D10"/>
    <mergeCell ref="A13:A14"/>
    <mergeCell ref="B13:B14"/>
    <mergeCell ref="C13:D1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8"/>
  <sheetViews>
    <sheetView zoomScalePageLayoutView="0" workbookViewId="0" topLeftCell="A1">
      <selection activeCell="G9" sqref="G9"/>
    </sheetView>
  </sheetViews>
  <sheetFormatPr defaultColWidth="9.00390625" defaultRowHeight="12.75"/>
  <cols>
    <col min="1" max="1" width="3.625" style="6" customWidth="1"/>
    <col min="2" max="2" width="61.75390625" style="6" customWidth="1"/>
    <col min="3" max="3" width="23.75390625" style="6" customWidth="1"/>
    <col min="4" max="16384" width="9.125" style="6" customWidth="1"/>
  </cols>
  <sheetData>
    <row r="1" spans="1:3" s="42" customFormat="1" ht="15">
      <c r="A1" s="343" t="s">
        <v>787</v>
      </c>
      <c r="B1" s="343"/>
      <c r="C1" s="343"/>
    </row>
    <row r="2" spans="1:3" s="42" customFormat="1" ht="15">
      <c r="A2" s="343" t="s">
        <v>555</v>
      </c>
      <c r="B2" s="343"/>
      <c r="C2" s="343"/>
    </row>
    <row r="3" spans="1:3" s="42" customFormat="1" ht="15">
      <c r="A3" s="343" t="s">
        <v>556</v>
      </c>
      <c r="B3" s="343"/>
      <c r="C3" s="343"/>
    </row>
    <row r="4" spans="1:3" s="42" customFormat="1" ht="15">
      <c r="A4" s="343" t="s">
        <v>557</v>
      </c>
      <c r="B4" s="343"/>
      <c r="C4" s="343"/>
    </row>
    <row r="5" spans="1:3" s="42" customFormat="1" ht="15">
      <c r="A5" s="343" t="s">
        <v>1126</v>
      </c>
      <c r="B5" s="343"/>
      <c r="C5" s="343"/>
    </row>
    <row r="6" spans="1:3" s="42" customFormat="1" ht="15">
      <c r="A6" s="343" t="s">
        <v>1121</v>
      </c>
      <c r="B6" s="294"/>
      <c r="C6" s="294"/>
    </row>
    <row r="7" spans="1:3" s="42" customFormat="1" ht="15">
      <c r="A7" s="8"/>
      <c r="B7" s="8"/>
      <c r="C7" s="8"/>
    </row>
    <row r="8" spans="1:3" s="42" customFormat="1" ht="15">
      <c r="A8" s="8"/>
      <c r="B8" s="8"/>
      <c r="C8" s="9"/>
    </row>
    <row r="9" spans="1:3" ht="138" customHeight="1">
      <c r="A9" s="342" t="s">
        <v>723</v>
      </c>
      <c r="B9" s="342"/>
      <c r="C9" s="342"/>
    </row>
    <row r="10" spans="1:3" ht="27.75" customHeight="1">
      <c r="A10" s="83"/>
      <c r="B10" s="83"/>
      <c r="C10" s="83"/>
    </row>
    <row r="11" spans="1:4" ht="12.75" customHeight="1">
      <c r="A11" s="7"/>
      <c r="B11" s="7"/>
      <c r="C11" s="11" t="s">
        <v>707</v>
      </c>
      <c r="D11" s="7"/>
    </row>
    <row r="12" spans="1:3" ht="30" customHeight="1">
      <c r="A12" s="341" t="s">
        <v>284</v>
      </c>
      <c r="B12" s="341" t="s">
        <v>7</v>
      </c>
      <c r="C12" s="341" t="s">
        <v>266</v>
      </c>
    </row>
    <row r="13" spans="1:3" ht="20.25" customHeight="1">
      <c r="A13" s="341"/>
      <c r="B13" s="341"/>
      <c r="C13" s="341"/>
    </row>
    <row r="14" spans="1:3" ht="21" customHeight="1">
      <c r="A14" s="41">
        <v>1</v>
      </c>
      <c r="B14" s="40" t="s">
        <v>558</v>
      </c>
      <c r="C14" s="84">
        <v>8151000</v>
      </c>
    </row>
    <row r="15" spans="1:3" ht="15.75">
      <c r="A15" s="41"/>
      <c r="B15" s="85" t="s">
        <v>89</v>
      </c>
      <c r="C15" s="65">
        <f>C14</f>
        <v>8151000</v>
      </c>
    </row>
    <row r="16" spans="1:3" ht="15.75">
      <c r="A16" s="86"/>
      <c r="B16" s="87"/>
      <c r="C16" s="88"/>
    </row>
    <row r="18" spans="1:3" ht="15.75">
      <c r="A18" s="316" t="s">
        <v>948</v>
      </c>
      <c r="B18" s="316"/>
      <c r="C18" s="316"/>
    </row>
    <row r="19" ht="15" customHeight="1"/>
  </sheetData>
  <sheetProtection/>
  <mergeCells count="11">
    <mergeCell ref="A1:C1"/>
    <mergeCell ref="A2:C2"/>
    <mergeCell ref="A3:C3"/>
    <mergeCell ref="A4:C4"/>
    <mergeCell ref="A5:C5"/>
    <mergeCell ref="A9:C9"/>
    <mergeCell ref="A6:C6"/>
    <mergeCell ref="A18:C18"/>
    <mergeCell ref="A12:A13"/>
    <mergeCell ref="B12:B13"/>
    <mergeCell ref="C12:C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29"/>
  <sheetViews>
    <sheetView tabSelected="1" zoomScalePageLayoutView="0" workbookViewId="0" topLeftCell="A1">
      <selection activeCell="D17" sqref="D17"/>
    </sheetView>
  </sheetViews>
  <sheetFormatPr defaultColWidth="9.00390625" defaultRowHeight="12.75"/>
  <cols>
    <col min="1" max="1" width="27.00390625" style="22" customWidth="1"/>
    <col min="2" max="2" width="61.00390625" style="23" customWidth="1"/>
    <col min="3" max="3" width="15.375" style="17" customWidth="1"/>
    <col min="4" max="4" width="15.125" style="21" customWidth="1"/>
    <col min="5" max="5" width="9.125" style="21" customWidth="1"/>
    <col min="6" max="6" width="11.75390625" style="21" bestFit="1" customWidth="1"/>
    <col min="7" max="16384" width="9.125" style="21" customWidth="1"/>
  </cols>
  <sheetData>
    <row r="1" spans="1:3" ht="15.75" customHeight="1">
      <c r="A1" s="276" t="s">
        <v>770</v>
      </c>
      <c r="B1" s="276"/>
      <c r="C1" s="276"/>
    </row>
    <row r="2" spans="1:4" ht="15.75" customHeight="1">
      <c r="A2" s="276" t="s">
        <v>400</v>
      </c>
      <c r="B2" s="276"/>
      <c r="C2" s="276"/>
      <c r="D2" s="280"/>
    </row>
    <row r="3" spans="1:4" ht="15.75" customHeight="1">
      <c r="A3" s="276" t="s">
        <v>401</v>
      </c>
      <c r="B3" s="276"/>
      <c r="C3" s="276"/>
      <c r="D3" s="280"/>
    </row>
    <row r="4" spans="1:4" ht="15.75" customHeight="1">
      <c r="A4" s="276" t="s">
        <v>402</v>
      </c>
      <c r="B4" s="276"/>
      <c r="C4" s="276"/>
      <c r="D4" s="280"/>
    </row>
    <row r="5" spans="1:4" ht="15.75" customHeight="1">
      <c r="A5" s="276" t="s">
        <v>1138</v>
      </c>
      <c r="B5" s="276"/>
      <c r="C5" s="276"/>
      <c r="D5" s="280"/>
    </row>
    <row r="6" spans="1:4" ht="15.75" customHeight="1">
      <c r="A6" s="276" t="s">
        <v>1018</v>
      </c>
      <c r="B6" s="280"/>
      <c r="C6" s="280"/>
      <c r="D6" s="280"/>
    </row>
    <row r="7" spans="1:3" ht="15.75" customHeight="1">
      <c r="A7" s="276"/>
      <c r="B7" s="277"/>
      <c r="C7" s="277"/>
    </row>
    <row r="8" ht="15.75">
      <c r="C8" s="24"/>
    </row>
    <row r="9" spans="1:3" ht="15.75" customHeight="1">
      <c r="A9" s="278" t="s">
        <v>677</v>
      </c>
      <c r="B9" s="278"/>
      <c r="C9" s="278"/>
    </row>
    <row r="10" spans="1:3" ht="15.75" customHeight="1">
      <c r="A10" s="278" t="s">
        <v>715</v>
      </c>
      <c r="B10" s="278"/>
      <c r="C10" s="278"/>
    </row>
    <row r="11" spans="1:3" ht="15.75">
      <c r="A11" s="25"/>
      <c r="B11" s="25"/>
      <c r="C11" s="26"/>
    </row>
    <row r="12" ht="15.75">
      <c r="C12" s="27" t="s">
        <v>705</v>
      </c>
    </row>
    <row r="13" spans="1:4" s="17" customFormat="1" ht="63">
      <c r="A13" s="1" t="s">
        <v>678</v>
      </c>
      <c r="B13" s="1" t="s">
        <v>280</v>
      </c>
      <c r="C13" s="59" t="s">
        <v>539</v>
      </c>
      <c r="D13" s="10" t="s">
        <v>711</v>
      </c>
    </row>
    <row r="14" spans="1:4" s="19" customFormat="1" ht="31.5">
      <c r="A14" s="1" t="s">
        <v>680</v>
      </c>
      <c r="B14" s="2" t="s">
        <v>679</v>
      </c>
      <c r="C14" s="64">
        <f>C15</f>
        <v>40733000</v>
      </c>
      <c r="D14" s="64">
        <f>D15</f>
        <v>28911000</v>
      </c>
    </row>
    <row r="15" spans="1:4" s="19" customFormat="1" ht="31.5" customHeight="1">
      <c r="A15" s="1" t="s">
        <v>681</v>
      </c>
      <c r="B15" s="60" t="s">
        <v>682</v>
      </c>
      <c r="C15" s="64">
        <f>C16</f>
        <v>40733000</v>
      </c>
      <c r="D15" s="64">
        <f>D16</f>
        <v>28911000</v>
      </c>
    </row>
    <row r="16" spans="1:4" s="19" customFormat="1" ht="31.5">
      <c r="A16" s="1" t="s">
        <v>683</v>
      </c>
      <c r="B16" s="2" t="s">
        <v>684</v>
      </c>
      <c r="C16" s="64">
        <v>40733000</v>
      </c>
      <c r="D16" s="64">
        <v>28911000</v>
      </c>
    </row>
    <row r="17" spans="1:4" s="19" customFormat="1" ht="15.75">
      <c r="A17" s="61"/>
      <c r="B17" s="18" t="s">
        <v>89</v>
      </c>
      <c r="C17" s="65">
        <f>C14</f>
        <v>40733000</v>
      </c>
      <c r="D17" s="65">
        <f>D14</f>
        <v>28911000</v>
      </c>
    </row>
    <row r="18" spans="1:3" s="19" customFormat="1" ht="15.75">
      <c r="A18" s="62"/>
      <c r="B18" s="4"/>
      <c r="C18" s="12"/>
    </row>
    <row r="19" spans="1:4" s="19" customFormat="1" ht="15.75" customHeight="1">
      <c r="A19" s="279" t="s">
        <v>938</v>
      </c>
      <c r="B19" s="279"/>
      <c r="C19" s="279"/>
      <c r="D19" s="58"/>
    </row>
    <row r="20" spans="1:3" s="19" customFormat="1" ht="15.75">
      <c r="A20" s="22"/>
      <c r="B20" s="23"/>
      <c r="C20" s="17"/>
    </row>
    <row r="21" spans="1:3" s="19" customFormat="1" ht="15.75">
      <c r="A21" s="22"/>
      <c r="B21" s="23"/>
      <c r="C21" s="17"/>
    </row>
    <row r="22" spans="1:3" s="19" customFormat="1" ht="15.75">
      <c r="A22" s="22"/>
      <c r="B22" s="23"/>
      <c r="C22" s="17"/>
    </row>
    <row r="23" spans="1:3" s="19" customFormat="1" ht="15.75">
      <c r="A23" s="22"/>
      <c r="B23" s="23"/>
      <c r="C23" s="17"/>
    </row>
    <row r="24" spans="1:3" s="19" customFormat="1" ht="15.75">
      <c r="A24" s="22"/>
      <c r="B24" s="23"/>
      <c r="C24" s="17"/>
    </row>
    <row r="25" spans="1:3" s="19" customFormat="1" ht="15.75">
      <c r="A25" s="22"/>
      <c r="B25" s="23"/>
      <c r="C25" s="17"/>
    </row>
    <row r="26" spans="1:3" s="19" customFormat="1" ht="15.75">
      <c r="A26" s="22"/>
      <c r="B26" s="23"/>
      <c r="C26" s="17"/>
    </row>
    <row r="27" spans="1:3" s="19" customFormat="1" ht="15.75">
      <c r="A27" s="22"/>
      <c r="B27" s="23"/>
      <c r="C27" s="17"/>
    </row>
    <row r="28" spans="1:3" s="19" customFormat="1" ht="15.75">
      <c r="A28" s="22"/>
      <c r="B28" s="23"/>
      <c r="C28" s="17"/>
    </row>
    <row r="29" spans="1:3" s="19" customFormat="1" ht="15.75">
      <c r="A29" s="22"/>
      <c r="B29" s="23"/>
      <c r="C29" s="17"/>
    </row>
  </sheetData>
  <sheetProtection/>
  <mergeCells count="10">
    <mergeCell ref="A1:C1"/>
    <mergeCell ref="A7:C7"/>
    <mergeCell ref="A9:C9"/>
    <mergeCell ref="A10:C10"/>
    <mergeCell ref="A19:C19"/>
    <mergeCell ref="A2:D2"/>
    <mergeCell ref="A3:D3"/>
    <mergeCell ref="A4:D4"/>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D18"/>
  <sheetViews>
    <sheetView zoomScalePageLayoutView="0" workbookViewId="0" topLeftCell="A1">
      <selection activeCell="N9" sqref="N9"/>
    </sheetView>
  </sheetViews>
  <sheetFormatPr defaultColWidth="9.00390625" defaultRowHeight="12.75"/>
  <cols>
    <col min="1" max="1" width="3.625" style="6" customWidth="1"/>
    <col min="2" max="2" width="55.625" style="6" customWidth="1"/>
    <col min="3" max="3" width="13.875" style="6" customWidth="1"/>
    <col min="4" max="4" width="13.25390625" style="6" customWidth="1"/>
    <col min="5" max="16384" width="9.125" style="6" customWidth="1"/>
  </cols>
  <sheetData>
    <row r="1" spans="1:3" s="42" customFormat="1" ht="15">
      <c r="A1" s="343" t="s">
        <v>690</v>
      </c>
      <c r="B1" s="343"/>
      <c r="C1" s="343"/>
    </row>
    <row r="2" spans="1:4" s="42" customFormat="1" ht="15">
      <c r="A2" s="343" t="s">
        <v>555</v>
      </c>
      <c r="B2" s="343"/>
      <c r="C2" s="343"/>
      <c r="D2" s="347"/>
    </row>
    <row r="3" spans="1:4" s="42" customFormat="1" ht="15">
      <c r="A3" s="343" t="s">
        <v>556</v>
      </c>
      <c r="B3" s="343"/>
      <c r="C3" s="343"/>
      <c r="D3" s="347"/>
    </row>
    <row r="4" spans="1:4" s="42" customFormat="1" ht="15">
      <c r="A4" s="343" t="s">
        <v>557</v>
      </c>
      <c r="B4" s="343"/>
      <c r="C4" s="343"/>
      <c r="D4" s="347"/>
    </row>
    <row r="5" spans="1:4" s="42" customFormat="1" ht="15">
      <c r="A5" s="343" t="s">
        <v>1126</v>
      </c>
      <c r="B5" s="343"/>
      <c r="C5" s="343"/>
      <c r="D5" s="347"/>
    </row>
    <row r="6" spans="1:4" s="42" customFormat="1" ht="15">
      <c r="A6" s="343" t="s">
        <v>1121</v>
      </c>
      <c r="B6" s="300"/>
      <c r="C6" s="300"/>
      <c r="D6" s="300"/>
    </row>
    <row r="7" spans="1:4" s="42" customFormat="1" ht="15">
      <c r="A7" s="8"/>
      <c r="B7" s="233"/>
      <c r="C7" s="233"/>
      <c r="D7" s="233"/>
    </row>
    <row r="8" spans="1:3" s="42" customFormat="1" ht="15">
      <c r="A8" s="8"/>
      <c r="B8" s="8"/>
      <c r="C8" s="9"/>
    </row>
    <row r="9" spans="1:4" ht="145.5" customHeight="1">
      <c r="A9" s="342" t="s">
        <v>724</v>
      </c>
      <c r="B9" s="342"/>
      <c r="C9" s="342"/>
      <c r="D9" s="333"/>
    </row>
    <row r="10" spans="1:4" ht="25.5" customHeight="1">
      <c r="A10" s="89"/>
      <c r="B10" s="90"/>
      <c r="C10" s="90"/>
      <c r="D10" s="7"/>
    </row>
    <row r="11" spans="1:4" ht="12.75" customHeight="1">
      <c r="A11" s="7"/>
      <c r="B11" s="7"/>
      <c r="C11" s="344" t="s">
        <v>707</v>
      </c>
      <c r="D11" s="345"/>
    </row>
    <row r="12" spans="1:4" ht="30" customHeight="1">
      <c r="A12" s="341" t="s">
        <v>284</v>
      </c>
      <c r="B12" s="341" t="s">
        <v>7</v>
      </c>
      <c r="C12" s="341" t="s">
        <v>539</v>
      </c>
      <c r="D12" s="341" t="s">
        <v>711</v>
      </c>
    </row>
    <row r="13" spans="1:4" ht="20.25" customHeight="1">
      <c r="A13" s="341"/>
      <c r="B13" s="341"/>
      <c r="C13" s="341"/>
      <c r="D13" s="346"/>
    </row>
    <row r="14" spans="1:4" ht="21.75" customHeight="1">
      <c r="A14" s="41">
        <v>1</v>
      </c>
      <c r="B14" s="40" t="s">
        <v>558</v>
      </c>
      <c r="C14" s="84">
        <v>7851000</v>
      </c>
      <c r="D14" s="84">
        <v>8151000</v>
      </c>
    </row>
    <row r="15" spans="1:4" ht="15.75">
      <c r="A15" s="41"/>
      <c r="B15" s="85" t="s">
        <v>89</v>
      </c>
      <c r="C15" s="65">
        <f>C14</f>
        <v>7851000</v>
      </c>
      <c r="D15" s="65">
        <f>D14</f>
        <v>8151000</v>
      </c>
    </row>
    <row r="16" spans="1:3" ht="15.75">
      <c r="A16" s="86"/>
      <c r="B16" s="87"/>
      <c r="C16" s="88"/>
    </row>
    <row r="18" spans="1:4" ht="15.75">
      <c r="A18" s="316" t="s">
        <v>949</v>
      </c>
      <c r="B18" s="316"/>
      <c r="C18" s="316"/>
      <c r="D18" s="347"/>
    </row>
    <row r="19" ht="15" customHeight="1"/>
  </sheetData>
  <sheetProtection/>
  <mergeCells count="13">
    <mergeCell ref="A1:C1"/>
    <mergeCell ref="A2:D2"/>
    <mergeCell ref="A3:D3"/>
    <mergeCell ref="A4:D4"/>
    <mergeCell ref="A5:D5"/>
    <mergeCell ref="A9:D9"/>
    <mergeCell ref="A6:D6"/>
    <mergeCell ref="C11:D11"/>
    <mergeCell ref="A12:A13"/>
    <mergeCell ref="B12:B13"/>
    <mergeCell ref="C12:C13"/>
    <mergeCell ref="D12:D13"/>
    <mergeCell ref="A18: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F85"/>
  <sheetViews>
    <sheetView zoomScale="84" zoomScaleNormal="84" zoomScalePageLayoutView="0" workbookViewId="0" topLeftCell="A1">
      <selection activeCell="E8" sqref="E8"/>
    </sheetView>
  </sheetViews>
  <sheetFormatPr defaultColWidth="9.00390625" defaultRowHeight="12.75"/>
  <cols>
    <col min="1" max="1" width="27.375" style="101" customWidth="1"/>
    <col min="2" max="2" width="59.625" style="128" customWidth="1"/>
    <col min="3" max="3" width="11.875" style="129" customWidth="1"/>
    <col min="4" max="4" width="22.125" style="101" customWidth="1"/>
    <col min="5" max="5" width="46.125" style="101" customWidth="1"/>
    <col min="6" max="6" width="17.875" style="101" customWidth="1"/>
    <col min="7" max="7" width="24.375" style="101" customWidth="1"/>
    <col min="8" max="16384" width="9.125" style="101" customWidth="1"/>
  </cols>
  <sheetData>
    <row r="1" spans="1:3" ht="15">
      <c r="A1" s="282" t="s">
        <v>1020</v>
      </c>
      <c r="B1" s="282"/>
      <c r="C1" s="282"/>
    </row>
    <row r="2" spans="1:3" ht="15">
      <c r="A2" s="282" t="s">
        <v>408</v>
      </c>
      <c r="B2" s="282"/>
      <c r="C2" s="282"/>
    </row>
    <row r="3" spans="1:3" ht="15">
      <c r="A3" s="282" t="s">
        <v>409</v>
      </c>
      <c r="B3" s="282"/>
      <c r="C3" s="282"/>
    </row>
    <row r="4" spans="1:3" ht="15">
      <c r="A4" s="282" t="s">
        <v>410</v>
      </c>
      <c r="B4" s="282"/>
      <c r="C4" s="282"/>
    </row>
    <row r="5" spans="1:3" ht="15">
      <c r="A5" s="282" t="s">
        <v>1137</v>
      </c>
      <c r="B5" s="282"/>
      <c r="C5" s="282"/>
    </row>
    <row r="6" spans="1:3" ht="15">
      <c r="A6" s="282" t="s">
        <v>1021</v>
      </c>
      <c r="B6" s="285"/>
      <c r="C6" s="285"/>
    </row>
    <row r="7" spans="1:3" ht="15">
      <c r="A7" s="99"/>
      <c r="B7" s="81"/>
      <c r="C7" s="103"/>
    </row>
    <row r="8" spans="1:3" ht="77.25" customHeight="1">
      <c r="A8" s="283" t="s">
        <v>676</v>
      </c>
      <c r="B8" s="283"/>
      <c r="C8" s="283"/>
    </row>
    <row r="9" spans="1:3" ht="15">
      <c r="A9" s="281" t="s">
        <v>570</v>
      </c>
      <c r="B9" s="281"/>
      <c r="C9" s="281"/>
    </row>
    <row r="10" spans="1:3" ht="63">
      <c r="A10" s="104" t="s">
        <v>571</v>
      </c>
      <c r="B10" s="105" t="s">
        <v>572</v>
      </c>
      <c r="C10" s="10" t="s">
        <v>573</v>
      </c>
    </row>
    <row r="11" spans="1:3" ht="15.75">
      <c r="A11" s="10">
        <v>1</v>
      </c>
      <c r="B11" s="1">
        <v>2</v>
      </c>
      <c r="C11" s="10">
        <v>3</v>
      </c>
    </row>
    <row r="12" spans="1:3" ht="47.25">
      <c r="A12" s="63"/>
      <c r="B12" s="106" t="s">
        <v>574</v>
      </c>
      <c r="C12" s="1"/>
    </row>
    <row r="13" spans="1:3" ht="47.25">
      <c r="A13" s="107" t="s">
        <v>575</v>
      </c>
      <c r="B13" s="2" t="s">
        <v>576</v>
      </c>
      <c r="C13" s="1">
        <v>100</v>
      </c>
    </row>
    <row r="14" spans="1:3" ht="47.25">
      <c r="A14" s="107" t="s">
        <v>577</v>
      </c>
      <c r="B14" s="60" t="s">
        <v>578</v>
      </c>
      <c r="C14" s="1">
        <v>100</v>
      </c>
    </row>
    <row r="15" spans="1:3" ht="33" customHeight="1">
      <c r="A15" s="108"/>
      <c r="B15" s="106" t="s">
        <v>579</v>
      </c>
      <c r="C15" s="1"/>
    </row>
    <row r="16" spans="1:3" ht="63">
      <c r="A16" s="107" t="s">
        <v>580</v>
      </c>
      <c r="B16" s="60" t="s">
        <v>925</v>
      </c>
      <c r="C16" s="1">
        <v>100</v>
      </c>
    </row>
    <row r="17" spans="1:3" ht="31.5">
      <c r="A17" s="107" t="s">
        <v>581</v>
      </c>
      <c r="B17" s="2" t="s">
        <v>582</v>
      </c>
      <c r="C17" s="1">
        <v>100</v>
      </c>
    </row>
    <row r="18" spans="1:3" ht="31.5">
      <c r="A18" s="107" t="s">
        <v>583</v>
      </c>
      <c r="B18" s="2" t="s">
        <v>584</v>
      </c>
      <c r="C18" s="1">
        <v>100</v>
      </c>
    </row>
    <row r="19" spans="1:3" ht="47.25">
      <c r="A19" s="107" t="s">
        <v>585</v>
      </c>
      <c r="B19" s="2" t="s">
        <v>586</v>
      </c>
      <c r="C19" s="1">
        <v>100</v>
      </c>
    </row>
    <row r="20" spans="1:3" ht="47.25">
      <c r="A20" s="107" t="s">
        <v>587</v>
      </c>
      <c r="B20" s="2" t="s">
        <v>926</v>
      </c>
      <c r="C20" s="1">
        <v>100</v>
      </c>
    </row>
    <row r="21" spans="1:3" ht="31.5">
      <c r="A21" s="107" t="s">
        <v>588</v>
      </c>
      <c r="B21" s="2" t="s">
        <v>589</v>
      </c>
      <c r="C21" s="1">
        <v>100</v>
      </c>
    </row>
    <row r="22" spans="1:3" ht="31.5">
      <c r="A22" s="107" t="s">
        <v>590</v>
      </c>
      <c r="B22" s="2" t="s">
        <v>927</v>
      </c>
      <c r="C22" s="1">
        <v>100</v>
      </c>
    </row>
    <row r="23" spans="1:6" ht="31.5">
      <c r="A23" s="109"/>
      <c r="B23" s="5" t="s">
        <v>71</v>
      </c>
      <c r="C23" s="10"/>
      <c r="D23" s="110"/>
      <c r="E23" s="111"/>
      <c r="F23" s="112"/>
    </row>
    <row r="24" spans="1:3" ht="63">
      <c r="A24" s="107" t="s">
        <v>591</v>
      </c>
      <c r="B24" s="2" t="s">
        <v>922</v>
      </c>
      <c r="C24" s="1">
        <v>100</v>
      </c>
    </row>
    <row r="25" spans="1:3" ht="63">
      <c r="A25" s="107" t="s">
        <v>592</v>
      </c>
      <c r="B25" s="2" t="s">
        <v>923</v>
      </c>
      <c r="C25" s="1">
        <v>100</v>
      </c>
    </row>
    <row r="26" spans="1:3" ht="63">
      <c r="A26" s="107" t="s">
        <v>593</v>
      </c>
      <c r="B26" s="2" t="s">
        <v>924</v>
      </c>
      <c r="C26" s="1">
        <v>100</v>
      </c>
    </row>
    <row r="27" spans="1:3" ht="63">
      <c r="A27" s="107" t="s">
        <v>594</v>
      </c>
      <c r="B27" s="2" t="s">
        <v>595</v>
      </c>
      <c r="C27" s="1">
        <v>100</v>
      </c>
    </row>
    <row r="28" spans="1:3" ht="31.5">
      <c r="A28" s="108"/>
      <c r="B28" s="106" t="s">
        <v>596</v>
      </c>
      <c r="C28" s="1"/>
    </row>
    <row r="29" spans="1:3" ht="47.25">
      <c r="A29" s="113" t="s">
        <v>597</v>
      </c>
      <c r="B29" s="2" t="s">
        <v>598</v>
      </c>
      <c r="C29" s="1">
        <v>100</v>
      </c>
    </row>
    <row r="30" spans="1:3" ht="47.25">
      <c r="A30" s="113" t="s">
        <v>599</v>
      </c>
      <c r="B30" s="2" t="s">
        <v>600</v>
      </c>
      <c r="C30" s="1">
        <v>100</v>
      </c>
    </row>
    <row r="31" spans="1:3" ht="31.5">
      <c r="A31" s="113"/>
      <c r="B31" s="114" t="s">
        <v>601</v>
      </c>
      <c r="C31" s="1"/>
    </row>
    <row r="32" spans="1:3" ht="63">
      <c r="A32" s="82" t="s">
        <v>602</v>
      </c>
      <c r="B32" s="60" t="s">
        <v>512</v>
      </c>
      <c r="C32" s="1">
        <v>100</v>
      </c>
    </row>
    <row r="33" spans="1:3" ht="94.5">
      <c r="A33" s="113" t="s">
        <v>603</v>
      </c>
      <c r="B33" s="2" t="s">
        <v>604</v>
      </c>
      <c r="C33" s="1">
        <v>100</v>
      </c>
    </row>
    <row r="34" spans="1:4" ht="94.5">
      <c r="A34" s="107" t="s">
        <v>605</v>
      </c>
      <c r="B34" s="2" t="s">
        <v>606</v>
      </c>
      <c r="C34" s="1">
        <v>100</v>
      </c>
      <c r="D34" s="115"/>
    </row>
    <row r="35" spans="1:3" ht="94.5">
      <c r="A35" s="107" t="s">
        <v>607</v>
      </c>
      <c r="B35" s="2" t="s">
        <v>608</v>
      </c>
      <c r="C35" s="1">
        <v>100</v>
      </c>
    </row>
    <row r="36" spans="1:3" ht="94.5">
      <c r="A36" s="107" t="s">
        <v>609</v>
      </c>
      <c r="B36" s="2" t="s">
        <v>610</v>
      </c>
      <c r="C36" s="1">
        <v>100</v>
      </c>
    </row>
    <row r="37" spans="1:3" ht="47.25">
      <c r="A37" s="107" t="s">
        <v>611</v>
      </c>
      <c r="B37" s="2" t="s">
        <v>612</v>
      </c>
      <c r="C37" s="1">
        <v>100</v>
      </c>
    </row>
    <row r="38" spans="1:4" ht="47.25">
      <c r="A38" s="107" t="s">
        <v>613</v>
      </c>
      <c r="B38" s="2" t="s">
        <v>614</v>
      </c>
      <c r="C38" s="1">
        <v>100</v>
      </c>
      <c r="D38" s="115"/>
    </row>
    <row r="39" spans="1:3" ht="78.75">
      <c r="A39" s="107" t="s">
        <v>615</v>
      </c>
      <c r="B39" s="2" t="s">
        <v>616</v>
      </c>
      <c r="C39" s="1">
        <v>100</v>
      </c>
    </row>
    <row r="40" spans="1:4" ht="78.75">
      <c r="A40" s="107" t="s">
        <v>617</v>
      </c>
      <c r="B40" s="2" t="s">
        <v>618</v>
      </c>
      <c r="C40" s="116">
        <v>100</v>
      </c>
      <c r="D40" s="115"/>
    </row>
    <row r="41" spans="1:4" ht="189">
      <c r="A41" s="107" t="s">
        <v>619</v>
      </c>
      <c r="B41" s="2" t="s">
        <v>920</v>
      </c>
      <c r="C41" s="116">
        <v>100</v>
      </c>
      <c r="D41" s="115"/>
    </row>
    <row r="42" spans="1:4" ht="189">
      <c r="A42" s="107" t="s">
        <v>620</v>
      </c>
      <c r="B42" s="2" t="s">
        <v>921</v>
      </c>
      <c r="C42" s="116">
        <v>100</v>
      </c>
      <c r="D42" s="115"/>
    </row>
    <row r="43" spans="1:3" ht="173.25">
      <c r="A43" s="107" t="s">
        <v>621</v>
      </c>
      <c r="B43" s="2" t="s">
        <v>918</v>
      </c>
      <c r="C43" s="1">
        <v>100</v>
      </c>
    </row>
    <row r="44" spans="1:3" ht="173.25">
      <c r="A44" s="107" t="s">
        <v>622</v>
      </c>
      <c r="B44" s="2" t="s">
        <v>919</v>
      </c>
      <c r="C44" s="1">
        <v>100</v>
      </c>
    </row>
    <row r="45" spans="1:3" ht="126">
      <c r="A45" s="107" t="s">
        <v>623</v>
      </c>
      <c r="B45" s="2" t="s">
        <v>624</v>
      </c>
      <c r="C45" s="1">
        <v>100</v>
      </c>
    </row>
    <row r="46" spans="1:3" ht="126">
      <c r="A46" s="107" t="s">
        <v>625</v>
      </c>
      <c r="B46" s="2" t="s">
        <v>626</v>
      </c>
      <c r="C46" s="1">
        <v>100</v>
      </c>
    </row>
    <row r="47" spans="1:3" ht="78.75">
      <c r="A47" s="107" t="s">
        <v>627</v>
      </c>
      <c r="B47" s="2" t="s">
        <v>628</v>
      </c>
      <c r="C47" s="1">
        <v>100</v>
      </c>
    </row>
    <row r="48" spans="1:3" ht="78.75">
      <c r="A48" s="107" t="s">
        <v>629</v>
      </c>
      <c r="B48" s="2" t="s">
        <v>630</v>
      </c>
      <c r="C48" s="1">
        <v>100</v>
      </c>
    </row>
    <row r="49" spans="1:3" ht="60">
      <c r="A49" s="117" t="s">
        <v>631</v>
      </c>
      <c r="B49" s="107" t="s">
        <v>632</v>
      </c>
      <c r="C49" s="1">
        <v>100</v>
      </c>
    </row>
    <row r="50" spans="1:3" ht="60">
      <c r="A50" s="117" t="s">
        <v>633</v>
      </c>
      <c r="B50" s="107" t="s">
        <v>634</v>
      </c>
      <c r="C50" s="118">
        <v>100</v>
      </c>
    </row>
    <row r="51" spans="1:3" ht="116.25" customHeight="1">
      <c r="A51" s="119" t="s">
        <v>635</v>
      </c>
      <c r="B51" s="120" t="s">
        <v>568</v>
      </c>
      <c r="C51" s="1">
        <v>100</v>
      </c>
    </row>
    <row r="52" spans="1:3" ht="80.25" customHeight="1">
      <c r="A52" s="119" t="s">
        <v>636</v>
      </c>
      <c r="B52" s="121" t="s">
        <v>637</v>
      </c>
      <c r="C52" s="1">
        <v>100</v>
      </c>
    </row>
    <row r="53" spans="1:3" ht="126">
      <c r="A53" s="119" t="s">
        <v>638</v>
      </c>
      <c r="B53" s="121" t="s">
        <v>917</v>
      </c>
      <c r="C53" s="116">
        <v>100</v>
      </c>
    </row>
    <row r="54" spans="1:3" ht="78.75">
      <c r="A54" s="107" t="s">
        <v>639</v>
      </c>
      <c r="B54" s="2" t="s">
        <v>640</v>
      </c>
      <c r="C54" s="1">
        <v>100</v>
      </c>
    </row>
    <row r="55" spans="1:3" ht="15.75">
      <c r="A55" s="117"/>
      <c r="B55" s="18" t="s">
        <v>258</v>
      </c>
      <c r="C55" s="122"/>
    </row>
    <row r="56" spans="1:3" ht="31.5">
      <c r="A56" s="107" t="s">
        <v>907</v>
      </c>
      <c r="B56" s="60" t="s">
        <v>641</v>
      </c>
      <c r="C56" s="1">
        <v>100</v>
      </c>
    </row>
    <row r="57" spans="1:3" ht="31.5">
      <c r="A57" s="107" t="s">
        <v>908</v>
      </c>
      <c r="B57" s="60" t="s">
        <v>642</v>
      </c>
      <c r="C57" s="1">
        <v>100</v>
      </c>
    </row>
    <row r="58" spans="1:3" ht="63">
      <c r="A58" s="107" t="s">
        <v>916</v>
      </c>
      <c r="B58" s="60" t="s">
        <v>643</v>
      </c>
      <c r="C58" s="1">
        <v>100</v>
      </c>
    </row>
    <row r="59" spans="1:3" ht="63">
      <c r="A59" s="107" t="s">
        <v>915</v>
      </c>
      <c r="B59" s="60" t="s">
        <v>644</v>
      </c>
      <c r="C59" s="1">
        <v>100</v>
      </c>
    </row>
    <row r="60" spans="1:3" ht="31.5">
      <c r="A60" s="119" t="s">
        <v>914</v>
      </c>
      <c r="B60" s="60" t="s">
        <v>645</v>
      </c>
      <c r="C60" s="1">
        <v>100</v>
      </c>
    </row>
    <row r="61" spans="1:3" ht="31.5">
      <c r="A61" s="109" t="s">
        <v>913</v>
      </c>
      <c r="B61" s="60" t="s">
        <v>646</v>
      </c>
      <c r="C61" s="1">
        <v>100</v>
      </c>
    </row>
    <row r="62" spans="1:3" ht="31.5">
      <c r="A62" s="119" t="s">
        <v>912</v>
      </c>
      <c r="B62" s="2" t="s">
        <v>647</v>
      </c>
      <c r="C62" s="1">
        <v>100</v>
      </c>
    </row>
    <row r="63" spans="1:3" ht="31.5">
      <c r="A63" s="119" t="s">
        <v>911</v>
      </c>
      <c r="B63" s="60" t="s">
        <v>648</v>
      </c>
      <c r="C63" s="1">
        <v>100</v>
      </c>
    </row>
    <row r="64" spans="1:3" ht="31.5">
      <c r="A64" s="130" t="s">
        <v>909</v>
      </c>
      <c r="B64" s="60" t="s">
        <v>685</v>
      </c>
      <c r="C64" s="1">
        <v>100</v>
      </c>
    </row>
    <row r="65" spans="1:3" ht="31.5">
      <c r="A65" s="130" t="s">
        <v>910</v>
      </c>
      <c r="B65" s="60" t="s">
        <v>686</v>
      </c>
      <c r="C65" s="1">
        <v>100</v>
      </c>
    </row>
    <row r="66" spans="1:3" ht="78.75">
      <c r="A66" s="141" t="s">
        <v>1012</v>
      </c>
      <c r="B66" s="142" t="s">
        <v>1013</v>
      </c>
      <c r="C66" s="20">
        <v>100</v>
      </c>
    </row>
    <row r="67" spans="1:3" ht="78.75">
      <c r="A67" s="141" t="s">
        <v>1014</v>
      </c>
      <c r="B67" s="142" t="s">
        <v>1015</v>
      </c>
      <c r="C67" s="20">
        <v>100</v>
      </c>
    </row>
    <row r="68" spans="1:3" ht="15.75">
      <c r="A68" s="123"/>
      <c r="B68" s="124" t="s">
        <v>649</v>
      </c>
      <c r="C68" s="20"/>
    </row>
    <row r="69" spans="1:3" ht="110.25">
      <c r="A69" s="10" t="s">
        <v>650</v>
      </c>
      <c r="B69" s="121" t="s">
        <v>651</v>
      </c>
      <c r="C69" s="1">
        <v>100</v>
      </c>
    </row>
    <row r="70" spans="1:3" ht="110.25">
      <c r="A70" s="121" t="s">
        <v>652</v>
      </c>
      <c r="B70" s="121" t="s">
        <v>653</v>
      </c>
      <c r="C70" s="1">
        <v>100</v>
      </c>
    </row>
    <row r="71" spans="1:3" ht="47.25">
      <c r="A71" s="102" t="s">
        <v>654</v>
      </c>
      <c r="B71" s="102" t="s">
        <v>655</v>
      </c>
      <c r="C71" s="66">
        <v>100</v>
      </c>
    </row>
    <row r="72" spans="1:3" ht="47.25">
      <c r="A72" s="2" t="s">
        <v>656</v>
      </c>
      <c r="B72" s="2" t="s">
        <v>657</v>
      </c>
      <c r="C72" s="1">
        <v>100</v>
      </c>
    </row>
    <row r="73" spans="1:3" ht="47.25">
      <c r="A73" s="2" t="s">
        <v>658</v>
      </c>
      <c r="B73" s="2" t="s">
        <v>659</v>
      </c>
      <c r="C73" s="1">
        <v>100</v>
      </c>
    </row>
    <row r="74" spans="1:3" ht="47.25">
      <c r="A74" s="2" t="s">
        <v>660</v>
      </c>
      <c r="B74" s="2" t="s">
        <v>661</v>
      </c>
      <c r="C74" s="1">
        <v>100</v>
      </c>
    </row>
    <row r="75" spans="1:3" ht="31.5">
      <c r="A75" s="2" t="s">
        <v>662</v>
      </c>
      <c r="B75" s="2" t="s">
        <v>663</v>
      </c>
      <c r="C75" s="1">
        <v>100</v>
      </c>
    </row>
    <row r="76" spans="1:3" ht="31.5">
      <c r="A76" s="2" t="s">
        <v>664</v>
      </c>
      <c r="B76" s="2" t="s">
        <v>665</v>
      </c>
      <c r="C76" s="1">
        <v>100</v>
      </c>
    </row>
    <row r="77" spans="1:3" ht="73.5" customHeight="1">
      <c r="A77" s="3" t="s">
        <v>666</v>
      </c>
      <c r="B77" s="2" t="s">
        <v>667</v>
      </c>
      <c r="C77" s="1">
        <v>100</v>
      </c>
    </row>
    <row r="78" spans="1:3" ht="63">
      <c r="A78" s="3" t="s">
        <v>668</v>
      </c>
      <c r="B78" s="57" t="s">
        <v>669</v>
      </c>
      <c r="C78" s="1">
        <v>100</v>
      </c>
    </row>
    <row r="79" spans="1:6" s="125" customFormat="1" ht="73.5" customHeight="1">
      <c r="A79" s="3" t="s">
        <v>670</v>
      </c>
      <c r="B79" s="2" t="s">
        <v>671</v>
      </c>
      <c r="C79" s="1">
        <v>100</v>
      </c>
      <c r="D79" s="101"/>
      <c r="E79" s="101"/>
      <c r="F79" s="101"/>
    </row>
    <row r="80" spans="1:3" ht="63">
      <c r="A80" s="3" t="s">
        <v>672</v>
      </c>
      <c r="B80" s="57" t="s">
        <v>673</v>
      </c>
      <c r="C80" s="116">
        <v>100</v>
      </c>
    </row>
    <row r="81" spans="1:3" ht="72" customHeight="1">
      <c r="A81" s="16"/>
      <c r="B81" s="16"/>
      <c r="C81" s="126"/>
    </row>
    <row r="82" spans="1:3" ht="15.75">
      <c r="A82" s="98" t="s">
        <v>674</v>
      </c>
      <c r="B82" s="22"/>
      <c r="C82" s="127"/>
    </row>
    <row r="83" spans="1:3" ht="63.75" customHeight="1">
      <c r="A83" s="284" t="s">
        <v>675</v>
      </c>
      <c r="B83" s="284"/>
      <c r="C83" s="284"/>
    </row>
    <row r="84" spans="1:3" ht="15.75">
      <c r="A84" s="127"/>
      <c r="B84" s="22"/>
      <c r="C84" s="127"/>
    </row>
    <row r="85" spans="1:3" ht="15.75" customHeight="1">
      <c r="A85" s="279" t="s">
        <v>938</v>
      </c>
      <c r="B85" s="279"/>
      <c r="C85" s="279"/>
    </row>
  </sheetData>
  <sheetProtection/>
  <mergeCells count="10">
    <mergeCell ref="A85:C85"/>
    <mergeCell ref="A9:C9"/>
    <mergeCell ref="A1:C1"/>
    <mergeCell ref="A2:C2"/>
    <mergeCell ref="A3:C3"/>
    <mergeCell ref="A4:C4"/>
    <mergeCell ref="A5:C5"/>
    <mergeCell ref="A8:C8"/>
    <mergeCell ref="A83:C83"/>
    <mergeCell ref="A6:C6"/>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K202"/>
  <sheetViews>
    <sheetView zoomScalePageLayoutView="0" workbookViewId="0" topLeftCell="A1">
      <selection activeCell="F6" sqref="F6"/>
    </sheetView>
  </sheetViews>
  <sheetFormatPr defaultColWidth="9.00390625" defaultRowHeight="12.75"/>
  <cols>
    <col min="1" max="1" width="24.375" style="147" customWidth="1"/>
    <col min="2" max="2" width="68.625" style="132" customWidth="1"/>
    <col min="3" max="3" width="21.25390625" style="183" customWidth="1"/>
    <col min="4" max="4" width="9.125" style="145" customWidth="1"/>
    <col min="5" max="5" width="23.00390625" style="164" customWidth="1"/>
    <col min="6" max="6" width="14.25390625" style="164" bestFit="1" customWidth="1"/>
    <col min="7" max="8" width="13.375" style="164" customWidth="1"/>
    <col min="9" max="9" width="13.375" style="145" customWidth="1"/>
    <col min="10" max="16384" width="9.125" style="145" customWidth="1"/>
  </cols>
  <sheetData>
    <row r="1" spans="1:3" ht="15.75" customHeight="1">
      <c r="A1" s="274" t="s">
        <v>774</v>
      </c>
      <c r="B1" s="274"/>
      <c r="C1" s="274"/>
    </row>
    <row r="2" spans="1:3" ht="15.75" customHeight="1">
      <c r="A2" s="274" t="s">
        <v>773</v>
      </c>
      <c r="B2" s="274"/>
      <c r="C2" s="274"/>
    </row>
    <row r="3" spans="1:3" ht="15.75" customHeight="1">
      <c r="A3" s="274" t="s">
        <v>772</v>
      </c>
      <c r="B3" s="274"/>
      <c r="C3" s="274"/>
    </row>
    <row r="4" spans="1:3" ht="15.75" customHeight="1">
      <c r="A4" s="274" t="s">
        <v>771</v>
      </c>
      <c r="B4" s="274"/>
      <c r="C4" s="274"/>
    </row>
    <row r="5" spans="1:8" ht="15.75" customHeight="1">
      <c r="A5" s="274" t="s">
        <v>1136</v>
      </c>
      <c r="B5" s="274"/>
      <c r="C5" s="274"/>
      <c r="E5" s="145"/>
      <c r="F5" s="145"/>
      <c r="G5" s="145"/>
      <c r="H5" s="145"/>
    </row>
    <row r="6" spans="1:8" ht="15.75" customHeight="1">
      <c r="A6" s="274" t="s">
        <v>1063</v>
      </c>
      <c r="B6" s="275"/>
      <c r="C6" s="275"/>
      <c r="E6" s="145"/>
      <c r="F6" s="145"/>
      <c r="G6" s="145"/>
      <c r="H6" s="145"/>
    </row>
    <row r="7" spans="1:3" ht="15.75" customHeight="1">
      <c r="A7" s="274"/>
      <c r="B7" s="275"/>
      <c r="C7" s="275"/>
    </row>
    <row r="8" spans="1:3" ht="15.75" customHeight="1">
      <c r="A8" s="274"/>
      <c r="B8" s="275"/>
      <c r="C8" s="275"/>
    </row>
    <row r="9" ht="15.75">
      <c r="C9" s="165"/>
    </row>
    <row r="10" spans="1:3" ht="15.75" customHeight="1">
      <c r="A10" s="272" t="s">
        <v>204</v>
      </c>
      <c r="B10" s="272"/>
      <c r="C10" s="272"/>
    </row>
    <row r="11" spans="1:3" ht="15.75" customHeight="1">
      <c r="A11" s="272" t="s">
        <v>725</v>
      </c>
      <c r="B11" s="272"/>
      <c r="C11" s="272"/>
    </row>
    <row r="12" spans="1:3" ht="15.75">
      <c r="A12" s="149"/>
      <c r="B12" s="149"/>
      <c r="C12" s="166"/>
    </row>
    <row r="13" ht="15.75">
      <c r="C13" s="167" t="s">
        <v>705</v>
      </c>
    </row>
    <row r="14" spans="1:9" s="154" customFormat="1" ht="31.5">
      <c r="A14" s="152" t="s">
        <v>243</v>
      </c>
      <c r="B14" s="152" t="s">
        <v>280</v>
      </c>
      <c r="C14" s="153" t="s">
        <v>266</v>
      </c>
      <c r="E14" s="100"/>
      <c r="F14" s="100"/>
      <c r="G14" s="100"/>
      <c r="H14" s="100"/>
      <c r="I14" s="100"/>
    </row>
    <row r="15" spans="1:11" s="156" customFormat="1" ht="15.75">
      <c r="A15" s="152" t="s">
        <v>903</v>
      </c>
      <c r="B15" s="71" t="s">
        <v>256</v>
      </c>
      <c r="C15" s="168">
        <f>C16+C22+C30+C40+C43+C46+C49+C65+C74+C78+C86+C112</f>
        <v>715810000</v>
      </c>
      <c r="E15" s="100"/>
      <c r="F15" s="100"/>
      <c r="G15" s="100"/>
      <c r="H15" s="100"/>
      <c r="I15" s="100"/>
      <c r="J15" s="154"/>
      <c r="K15" s="154"/>
    </row>
    <row r="16" spans="1:10" s="156" customFormat="1" ht="15.75">
      <c r="A16" s="169" t="s">
        <v>788</v>
      </c>
      <c r="B16" s="157" t="s">
        <v>262</v>
      </c>
      <c r="C16" s="168">
        <v>445751000</v>
      </c>
      <c r="E16" s="170"/>
      <c r="F16" s="171"/>
      <c r="G16" s="171"/>
      <c r="H16" s="171"/>
      <c r="I16"/>
      <c r="J16" s="172"/>
    </row>
    <row r="17" spans="1:10" s="156" customFormat="1" ht="15.75">
      <c r="A17" s="169" t="s">
        <v>789</v>
      </c>
      <c r="B17" s="71" t="s">
        <v>267</v>
      </c>
      <c r="C17" s="168">
        <v>445751000</v>
      </c>
      <c r="E17" s="170"/>
      <c r="F17" s="171"/>
      <c r="G17" s="171"/>
      <c r="H17" s="171"/>
      <c r="I17"/>
      <c r="J17" s="172"/>
    </row>
    <row r="18" spans="1:10" s="156" customFormat="1" ht="82.5" customHeight="1">
      <c r="A18" s="169" t="s">
        <v>790</v>
      </c>
      <c r="B18" s="71" t="s">
        <v>31</v>
      </c>
      <c r="C18" s="168">
        <v>438497000</v>
      </c>
      <c r="E18" s="170"/>
      <c r="F18" s="171"/>
      <c r="G18" s="171"/>
      <c r="H18" s="171"/>
      <c r="I18"/>
      <c r="J18" s="172"/>
    </row>
    <row r="19" spans="1:10" s="156" customFormat="1" ht="114.75" customHeight="1">
      <c r="A19" s="169" t="s">
        <v>791</v>
      </c>
      <c r="B19" s="71" t="s">
        <v>288</v>
      </c>
      <c r="C19" s="168">
        <v>4160000</v>
      </c>
      <c r="E19" s="170"/>
      <c r="F19" s="171"/>
      <c r="G19" s="171"/>
      <c r="H19" s="171"/>
      <c r="I19"/>
      <c r="J19" s="172"/>
    </row>
    <row r="20" spans="1:10" s="156" customFormat="1" ht="47.25">
      <c r="A20" s="169" t="s">
        <v>792</v>
      </c>
      <c r="B20" s="71" t="s">
        <v>289</v>
      </c>
      <c r="C20" s="168">
        <v>2600000</v>
      </c>
      <c r="E20" s="170"/>
      <c r="F20" s="171"/>
      <c r="G20" s="171"/>
      <c r="H20" s="171"/>
      <c r="I20"/>
      <c r="J20" s="172"/>
    </row>
    <row r="21" spans="1:10" s="156" customFormat="1" ht="94.5">
      <c r="A21" s="169" t="s">
        <v>793</v>
      </c>
      <c r="B21" s="173" t="s">
        <v>247</v>
      </c>
      <c r="C21" s="168">
        <v>494000</v>
      </c>
      <c r="E21" s="170"/>
      <c r="F21" s="171"/>
      <c r="G21" s="171"/>
      <c r="H21" s="171"/>
      <c r="I21"/>
      <c r="J21" s="172"/>
    </row>
    <row r="22" spans="1:10" s="156" customFormat="1" ht="31.5">
      <c r="A22" s="169" t="s">
        <v>794</v>
      </c>
      <c r="B22" s="71" t="s">
        <v>322</v>
      </c>
      <c r="C22" s="168">
        <v>24568000</v>
      </c>
      <c r="E22" s="170"/>
      <c r="F22" s="171"/>
      <c r="G22" s="171"/>
      <c r="H22" s="171"/>
      <c r="I22"/>
      <c r="J22" s="172"/>
    </row>
    <row r="23" spans="1:10" s="156" customFormat="1" ht="31.5">
      <c r="A23" s="169" t="s">
        <v>795</v>
      </c>
      <c r="B23" s="71" t="s">
        <v>323</v>
      </c>
      <c r="C23" s="168">
        <v>24568000</v>
      </c>
      <c r="E23" s="170"/>
      <c r="F23" s="171"/>
      <c r="G23" s="171"/>
      <c r="H23" s="171"/>
      <c r="I23"/>
      <c r="J23" s="172"/>
    </row>
    <row r="24" spans="1:10" s="156" customFormat="1" ht="72" customHeight="1">
      <c r="A24" s="169" t="s">
        <v>898</v>
      </c>
      <c r="B24" s="71" t="s">
        <v>200</v>
      </c>
      <c r="C24" s="168">
        <v>11309000</v>
      </c>
      <c r="E24" s="170"/>
      <c r="F24" s="171"/>
      <c r="G24" s="171"/>
      <c r="H24" s="171"/>
      <c r="I24"/>
      <c r="J24" s="172"/>
    </row>
    <row r="25" spans="1:10" s="156" customFormat="1" ht="114.75" customHeight="1">
      <c r="A25" s="169" t="s">
        <v>796</v>
      </c>
      <c r="B25" s="71" t="s">
        <v>506</v>
      </c>
      <c r="C25" s="168">
        <v>11309000</v>
      </c>
      <c r="E25" s="170"/>
      <c r="F25" s="171"/>
      <c r="G25" s="171"/>
      <c r="H25" s="171"/>
      <c r="I25"/>
      <c r="J25" s="172"/>
    </row>
    <row r="26" spans="1:10" s="156" customFormat="1" ht="81.75" customHeight="1">
      <c r="A26" s="169" t="s">
        <v>899</v>
      </c>
      <c r="B26" s="71" t="s">
        <v>201</v>
      </c>
      <c r="C26" s="168">
        <v>56000</v>
      </c>
      <c r="E26" s="170"/>
      <c r="F26" s="171"/>
      <c r="G26" s="171"/>
      <c r="H26" s="171"/>
      <c r="I26"/>
      <c r="J26" s="172"/>
    </row>
    <row r="27" spans="1:10" s="156" customFormat="1" ht="129" customHeight="1">
      <c r="A27" s="169" t="s">
        <v>797</v>
      </c>
      <c r="B27" s="71" t="s">
        <v>507</v>
      </c>
      <c r="C27" s="168">
        <v>56000</v>
      </c>
      <c r="E27" s="170"/>
      <c r="F27" s="171"/>
      <c r="G27" s="171"/>
      <c r="H27" s="171"/>
      <c r="I27"/>
      <c r="J27" s="172"/>
    </row>
    <row r="28" spans="1:10" s="156" customFormat="1" ht="70.5" customHeight="1">
      <c r="A28" s="169" t="s">
        <v>900</v>
      </c>
      <c r="B28" s="71" t="s">
        <v>38</v>
      </c>
      <c r="C28" s="168">
        <v>13203000</v>
      </c>
      <c r="E28" s="170"/>
      <c r="F28" s="171"/>
      <c r="G28" s="171"/>
      <c r="H28" s="171"/>
      <c r="I28"/>
      <c r="J28" s="172"/>
    </row>
    <row r="29" spans="1:10" s="156" customFormat="1" ht="114" customHeight="1">
      <c r="A29" s="169" t="s">
        <v>798</v>
      </c>
      <c r="B29" s="71" t="s">
        <v>508</v>
      </c>
      <c r="C29" s="168">
        <v>13203000</v>
      </c>
      <c r="E29" s="170"/>
      <c r="F29" s="171"/>
      <c r="G29" s="171"/>
      <c r="H29" s="171"/>
      <c r="I29"/>
      <c r="J29" s="172"/>
    </row>
    <row r="30" spans="1:10" s="156" customFormat="1" ht="15.75">
      <c r="A30" s="169" t="s">
        <v>799</v>
      </c>
      <c r="B30" s="71" t="s">
        <v>264</v>
      </c>
      <c r="C30" s="168">
        <v>150032000</v>
      </c>
      <c r="E30" s="170"/>
      <c r="F30" s="171"/>
      <c r="G30" s="171"/>
      <c r="H30" s="171"/>
      <c r="I30"/>
      <c r="J30" s="172"/>
    </row>
    <row r="31" spans="1:10" s="156" customFormat="1" ht="31.5">
      <c r="A31" s="169" t="s">
        <v>800</v>
      </c>
      <c r="B31" s="71" t="s">
        <v>210</v>
      </c>
      <c r="C31" s="168">
        <v>130807000</v>
      </c>
      <c r="E31" s="170"/>
      <c r="F31" s="171"/>
      <c r="G31" s="171"/>
      <c r="H31" s="171"/>
      <c r="I31"/>
      <c r="J31" s="172"/>
    </row>
    <row r="32" spans="1:10" s="156" customFormat="1" ht="31.5">
      <c r="A32" s="169" t="s">
        <v>901</v>
      </c>
      <c r="B32" s="71" t="s">
        <v>62</v>
      </c>
      <c r="C32" s="168">
        <v>54287000</v>
      </c>
      <c r="E32" s="170"/>
      <c r="F32" s="171"/>
      <c r="G32" s="171"/>
      <c r="H32" s="171"/>
      <c r="I32"/>
      <c r="J32" s="172"/>
    </row>
    <row r="33" spans="1:10" s="156" customFormat="1" ht="31.5">
      <c r="A33" s="169" t="s">
        <v>801</v>
      </c>
      <c r="B33" s="71" t="s">
        <v>62</v>
      </c>
      <c r="C33" s="168">
        <v>54287000</v>
      </c>
      <c r="E33" s="170"/>
      <c r="F33" s="171"/>
      <c r="G33" s="171"/>
      <c r="H33" s="171"/>
      <c r="I33"/>
      <c r="J33" s="172"/>
    </row>
    <row r="34" spans="1:10" s="156" customFormat="1" ht="51" customHeight="1">
      <c r="A34" s="169" t="s">
        <v>902</v>
      </c>
      <c r="B34" s="71" t="s">
        <v>213</v>
      </c>
      <c r="C34" s="168">
        <v>76520000</v>
      </c>
      <c r="E34" s="170"/>
      <c r="F34" s="171"/>
      <c r="G34" s="171"/>
      <c r="H34" s="171"/>
      <c r="I34"/>
      <c r="J34" s="172"/>
    </row>
    <row r="35" spans="1:10" s="156" customFormat="1" ht="63">
      <c r="A35" s="169" t="s">
        <v>802</v>
      </c>
      <c r="B35" s="71" t="s">
        <v>95</v>
      </c>
      <c r="C35" s="168">
        <v>76520000</v>
      </c>
      <c r="E35" s="170"/>
      <c r="F35" s="171"/>
      <c r="G35" s="171"/>
      <c r="H35" s="171"/>
      <c r="I35"/>
      <c r="J35" s="172"/>
    </row>
    <row r="36" spans="1:10" s="156" customFormat="1" ht="22.5" customHeight="1">
      <c r="A36" s="169" t="s">
        <v>803</v>
      </c>
      <c r="B36" s="71" t="s">
        <v>32</v>
      </c>
      <c r="C36" s="168">
        <v>6798000</v>
      </c>
      <c r="E36" s="170"/>
      <c r="F36" s="171"/>
      <c r="G36" s="171"/>
      <c r="H36" s="171"/>
      <c r="I36"/>
      <c r="J36" s="172"/>
    </row>
    <row r="37" spans="1:10" s="156" customFormat="1" ht="21.75" customHeight="1">
      <c r="A37" s="169" t="s">
        <v>804</v>
      </c>
      <c r="B37" s="71" t="s">
        <v>32</v>
      </c>
      <c r="C37" s="168">
        <v>6798000</v>
      </c>
      <c r="E37" s="170"/>
      <c r="F37" s="171"/>
      <c r="G37" s="171"/>
      <c r="H37" s="171"/>
      <c r="I37"/>
      <c r="J37" s="172"/>
    </row>
    <row r="38" spans="1:10" s="156" customFormat="1" ht="31.5">
      <c r="A38" s="169" t="s">
        <v>805</v>
      </c>
      <c r="B38" s="71" t="s">
        <v>259</v>
      </c>
      <c r="C38" s="168">
        <v>12427000</v>
      </c>
      <c r="E38" s="170"/>
      <c r="F38" s="171"/>
      <c r="G38" s="171"/>
      <c r="H38" s="171"/>
      <c r="I38"/>
      <c r="J38" s="172"/>
    </row>
    <row r="39" spans="1:10" s="156" customFormat="1" ht="36.75" customHeight="1">
      <c r="A39" s="169" t="s">
        <v>806</v>
      </c>
      <c r="B39" s="71" t="s">
        <v>260</v>
      </c>
      <c r="C39" s="168">
        <v>12427000</v>
      </c>
      <c r="E39" s="170"/>
      <c r="F39" s="171"/>
      <c r="G39" s="171"/>
      <c r="H39" s="171"/>
      <c r="I39"/>
      <c r="J39" s="172"/>
    </row>
    <row r="40" spans="1:10" s="156" customFormat="1" ht="15.75">
      <c r="A40" s="169" t="s">
        <v>807</v>
      </c>
      <c r="B40" s="71" t="s">
        <v>96</v>
      </c>
      <c r="C40" s="168">
        <v>8938000</v>
      </c>
      <c r="E40" s="170"/>
      <c r="F40" s="171"/>
      <c r="G40" s="171"/>
      <c r="H40" s="171"/>
      <c r="I40"/>
      <c r="J40" s="172"/>
    </row>
    <row r="41" spans="1:10" s="156" customFormat="1" ht="15.75">
      <c r="A41" s="169" t="s">
        <v>808</v>
      </c>
      <c r="B41" s="71" t="s">
        <v>97</v>
      </c>
      <c r="C41" s="168">
        <v>8938000</v>
      </c>
      <c r="E41" s="170"/>
      <c r="F41" s="171"/>
      <c r="G41" s="171"/>
      <c r="H41" s="171"/>
      <c r="I41"/>
      <c r="J41" s="172"/>
    </row>
    <row r="42" spans="1:10" s="156" customFormat="1" ht="31.5">
      <c r="A42" s="169" t="s">
        <v>809</v>
      </c>
      <c r="B42" s="71" t="s">
        <v>98</v>
      </c>
      <c r="C42" s="168">
        <v>8938000</v>
      </c>
      <c r="E42" s="170"/>
      <c r="F42" s="171"/>
      <c r="G42" s="171"/>
      <c r="H42" s="171"/>
      <c r="I42"/>
      <c r="J42" s="172"/>
    </row>
    <row r="43" spans="1:10" s="156" customFormat="1" ht="31.5">
      <c r="A43" s="169" t="s">
        <v>810</v>
      </c>
      <c r="B43" s="71" t="s">
        <v>76</v>
      </c>
      <c r="C43" s="168">
        <v>2056000</v>
      </c>
      <c r="E43" s="170"/>
      <c r="F43" s="171"/>
      <c r="G43" s="171"/>
      <c r="H43" s="171"/>
      <c r="I43"/>
      <c r="J43" s="172"/>
    </row>
    <row r="44" spans="1:10" s="156" customFormat="1" ht="15.75">
      <c r="A44" s="169" t="s">
        <v>811</v>
      </c>
      <c r="B44" s="71" t="s">
        <v>314</v>
      </c>
      <c r="C44" s="168">
        <v>2056000</v>
      </c>
      <c r="E44" s="170"/>
      <c r="F44" s="171"/>
      <c r="G44" s="171"/>
      <c r="H44" s="171"/>
      <c r="I44"/>
      <c r="J44" s="172"/>
    </row>
    <row r="45" spans="1:10" s="156" customFormat="1" ht="15.75">
      <c r="A45" s="169" t="s">
        <v>812</v>
      </c>
      <c r="B45" s="71" t="s">
        <v>313</v>
      </c>
      <c r="C45" s="168">
        <v>2056000</v>
      </c>
      <c r="E45" s="170"/>
      <c r="F45" s="171"/>
      <c r="G45" s="171"/>
      <c r="H45" s="171"/>
      <c r="I45"/>
      <c r="J45" s="172"/>
    </row>
    <row r="46" spans="1:10" s="156" customFormat="1" ht="15.75">
      <c r="A46" s="169" t="s">
        <v>813</v>
      </c>
      <c r="B46" s="173" t="s">
        <v>248</v>
      </c>
      <c r="C46" s="168">
        <v>9494000</v>
      </c>
      <c r="E46" s="170"/>
      <c r="F46" s="171"/>
      <c r="G46" s="171"/>
      <c r="H46" s="171"/>
      <c r="I46"/>
      <c r="J46" s="172"/>
    </row>
    <row r="47" spans="1:10" s="156" customFormat="1" ht="31.5">
      <c r="A47" s="169" t="s">
        <v>814</v>
      </c>
      <c r="B47" s="71" t="s">
        <v>99</v>
      </c>
      <c r="C47" s="168">
        <v>9494000</v>
      </c>
      <c r="E47" s="170"/>
      <c r="F47" s="171"/>
      <c r="G47" s="171"/>
      <c r="H47" s="171"/>
      <c r="I47"/>
      <c r="J47" s="172"/>
    </row>
    <row r="48" spans="1:10" s="156" customFormat="1" ht="47.25">
      <c r="A48" s="169" t="s">
        <v>815</v>
      </c>
      <c r="B48" s="71" t="s">
        <v>212</v>
      </c>
      <c r="C48" s="168">
        <v>9494000</v>
      </c>
      <c r="E48" s="170"/>
      <c r="F48" s="171"/>
      <c r="G48" s="171"/>
      <c r="H48" s="171"/>
      <c r="I48"/>
      <c r="J48" s="172"/>
    </row>
    <row r="49" spans="1:10" s="156" customFormat="1" ht="47.25">
      <c r="A49" s="169" t="s">
        <v>816</v>
      </c>
      <c r="B49" s="71" t="s">
        <v>265</v>
      </c>
      <c r="C49" s="168">
        <v>56244000</v>
      </c>
      <c r="E49" s="170"/>
      <c r="F49" s="171"/>
      <c r="G49" s="171"/>
      <c r="H49" s="171"/>
      <c r="I49"/>
      <c r="J49" s="172"/>
    </row>
    <row r="50" spans="1:10" s="156" customFormat="1" ht="87" customHeight="1">
      <c r="A50" s="169" t="s">
        <v>817</v>
      </c>
      <c r="B50" s="71" t="s">
        <v>214</v>
      </c>
      <c r="C50" s="168">
        <v>54840000</v>
      </c>
      <c r="E50" s="170"/>
      <c r="F50" s="171"/>
      <c r="G50" s="171"/>
      <c r="H50" s="171"/>
      <c r="I50"/>
      <c r="J50" s="172"/>
    </row>
    <row r="51" spans="1:10" s="156" customFormat="1" ht="66" customHeight="1">
      <c r="A51" s="169" t="s">
        <v>818</v>
      </c>
      <c r="B51" s="71" t="s">
        <v>94</v>
      </c>
      <c r="C51" s="168">
        <v>41839000</v>
      </c>
      <c r="E51" s="170"/>
      <c r="F51" s="171"/>
      <c r="G51" s="171"/>
      <c r="H51" s="171"/>
      <c r="I51"/>
      <c r="J51" s="172"/>
    </row>
    <row r="52" spans="1:10" s="156" customFormat="1" ht="94.5">
      <c r="A52" s="169" t="s">
        <v>819</v>
      </c>
      <c r="B52" s="71" t="s">
        <v>100</v>
      </c>
      <c r="C52" s="168">
        <v>20908000</v>
      </c>
      <c r="E52" s="170"/>
      <c r="F52" s="171"/>
      <c r="G52" s="171"/>
      <c r="H52" s="171"/>
      <c r="I52"/>
      <c r="J52" s="172"/>
    </row>
    <row r="53" spans="1:10" s="156" customFormat="1" ht="78.75">
      <c r="A53" s="169" t="s">
        <v>820</v>
      </c>
      <c r="B53" s="71" t="s">
        <v>321</v>
      </c>
      <c r="C53" s="168">
        <v>20931000</v>
      </c>
      <c r="E53" s="170"/>
      <c r="F53" s="171"/>
      <c r="G53" s="171"/>
      <c r="H53" s="171"/>
      <c r="I53"/>
      <c r="J53" s="172"/>
    </row>
    <row r="54" spans="1:10" s="156" customFormat="1" ht="82.5" customHeight="1">
      <c r="A54" s="169" t="s">
        <v>821</v>
      </c>
      <c r="B54" s="71" t="s">
        <v>216</v>
      </c>
      <c r="C54" s="168">
        <v>684000</v>
      </c>
      <c r="E54" s="170"/>
      <c r="F54" s="171"/>
      <c r="G54" s="171"/>
      <c r="H54" s="171"/>
      <c r="I54"/>
      <c r="J54" s="172"/>
    </row>
    <row r="55" spans="1:10" s="156" customFormat="1" ht="78.75">
      <c r="A55" s="169" t="s">
        <v>822</v>
      </c>
      <c r="B55" s="71" t="s">
        <v>215</v>
      </c>
      <c r="C55" s="168">
        <v>684000</v>
      </c>
      <c r="E55" s="170"/>
      <c r="F55" s="171"/>
      <c r="G55" s="171"/>
      <c r="H55" s="171"/>
      <c r="I55"/>
      <c r="J55" s="172"/>
    </row>
    <row r="56" spans="1:10" s="156" customFormat="1" ht="81" customHeight="1">
      <c r="A56" s="169" t="s">
        <v>823</v>
      </c>
      <c r="B56" s="71" t="s">
        <v>824</v>
      </c>
      <c r="C56" s="168">
        <v>34000</v>
      </c>
      <c r="E56" s="170"/>
      <c r="F56" s="171"/>
      <c r="G56" s="171"/>
      <c r="H56" s="171"/>
      <c r="I56"/>
      <c r="J56" s="172"/>
    </row>
    <row r="57" spans="1:10" s="156" customFormat="1" ht="67.5" customHeight="1">
      <c r="A57" s="169" t="s">
        <v>825</v>
      </c>
      <c r="B57" s="71" t="s">
        <v>403</v>
      </c>
      <c r="C57" s="168">
        <v>34000</v>
      </c>
      <c r="E57" s="170"/>
      <c r="F57" s="171"/>
      <c r="G57" s="171"/>
      <c r="H57" s="171"/>
      <c r="I57"/>
      <c r="J57" s="172"/>
    </row>
    <row r="58" spans="1:10" s="156" customFormat="1" ht="47.25">
      <c r="A58" s="169" t="s">
        <v>826</v>
      </c>
      <c r="B58" s="71" t="s">
        <v>252</v>
      </c>
      <c r="C58" s="168">
        <v>12283000</v>
      </c>
      <c r="E58" s="170"/>
      <c r="F58" s="171"/>
      <c r="G58" s="171"/>
      <c r="H58" s="171"/>
      <c r="I58"/>
      <c r="J58" s="172"/>
    </row>
    <row r="59" spans="1:10" s="156" customFormat="1" ht="31.5">
      <c r="A59" s="169" t="s">
        <v>827</v>
      </c>
      <c r="B59" s="71" t="s">
        <v>253</v>
      </c>
      <c r="C59" s="168">
        <v>12283000</v>
      </c>
      <c r="E59" s="170"/>
      <c r="F59" s="171"/>
      <c r="G59" s="171"/>
      <c r="H59" s="171"/>
      <c r="I59"/>
      <c r="J59" s="172"/>
    </row>
    <row r="60" spans="1:10" s="156" customFormat="1" ht="36" customHeight="1">
      <c r="A60" s="169" t="s">
        <v>828</v>
      </c>
      <c r="B60" s="71" t="s">
        <v>54</v>
      </c>
      <c r="C60" s="168">
        <v>1404000</v>
      </c>
      <c r="E60" s="170"/>
      <c r="F60" s="171"/>
      <c r="G60" s="171"/>
      <c r="H60" s="171"/>
      <c r="I60"/>
      <c r="J60" s="172"/>
    </row>
    <row r="61" spans="1:10" s="156" customFormat="1" ht="78.75">
      <c r="A61" s="169" t="s">
        <v>829</v>
      </c>
      <c r="B61" s="71" t="s">
        <v>101</v>
      </c>
      <c r="C61" s="168">
        <v>54000</v>
      </c>
      <c r="E61" s="170"/>
      <c r="F61" s="171"/>
      <c r="G61" s="171"/>
      <c r="H61" s="171"/>
      <c r="I61"/>
      <c r="J61" s="172"/>
    </row>
    <row r="62" spans="1:10" s="156" customFormat="1" ht="78.75">
      <c r="A62" s="169" t="s">
        <v>830</v>
      </c>
      <c r="B62" s="71" t="s">
        <v>53</v>
      </c>
      <c r="C62" s="168">
        <v>54000</v>
      </c>
      <c r="E62" s="170"/>
      <c r="F62" s="171"/>
      <c r="G62" s="171"/>
      <c r="H62" s="171"/>
      <c r="I62"/>
      <c r="J62" s="172"/>
    </row>
    <row r="63" spans="1:10" s="156" customFormat="1" ht="95.25" customHeight="1">
      <c r="A63" s="169" t="s">
        <v>831</v>
      </c>
      <c r="B63" s="71" t="s">
        <v>832</v>
      </c>
      <c r="C63" s="168">
        <v>1350000</v>
      </c>
      <c r="E63" s="170"/>
      <c r="F63" s="171"/>
      <c r="G63" s="171"/>
      <c r="H63" s="171"/>
      <c r="I63"/>
      <c r="J63" s="172"/>
    </row>
    <row r="64" spans="1:10" s="156" customFormat="1" ht="94.5">
      <c r="A64" s="169" t="s">
        <v>833</v>
      </c>
      <c r="B64" s="71" t="s">
        <v>834</v>
      </c>
      <c r="C64" s="168">
        <v>1350000</v>
      </c>
      <c r="E64" s="170"/>
      <c r="F64" s="171"/>
      <c r="G64" s="171"/>
      <c r="H64" s="171"/>
      <c r="I64"/>
      <c r="J64" s="172"/>
    </row>
    <row r="65" spans="1:10" s="156" customFormat="1" ht="15.75">
      <c r="A65" s="169" t="s">
        <v>835</v>
      </c>
      <c r="B65" s="71" t="s">
        <v>205</v>
      </c>
      <c r="C65" s="168">
        <v>5000000</v>
      </c>
      <c r="E65" s="170"/>
      <c r="F65" s="171"/>
      <c r="G65" s="171"/>
      <c r="H65" s="171"/>
      <c r="I65"/>
      <c r="J65" s="172"/>
    </row>
    <row r="66" spans="1:10" s="156" customFormat="1" ht="15.75">
      <c r="A66" s="169" t="s">
        <v>836</v>
      </c>
      <c r="B66" s="71" t="s">
        <v>206</v>
      </c>
      <c r="C66" s="168">
        <v>5000000</v>
      </c>
      <c r="E66" s="170"/>
      <c r="F66" s="171"/>
      <c r="G66" s="171"/>
      <c r="H66" s="171"/>
      <c r="I66"/>
      <c r="J66" s="172"/>
    </row>
    <row r="67" spans="1:10" s="156" customFormat="1" ht="31.5">
      <c r="A67" s="169" t="s">
        <v>841</v>
      </c>
      <c r="B67" s="71" t="s">
        <v>217</v>
      </c>
      <c r="C67" s="168">
        <v>3048000</v>
      </c>
      <c r="E67" s="170"/>
      <c r="F67" s="171"/>
      <c r="G67" s="171"/>
      <c r="H67" s="171"/>
      <c r="I67"/>
      <c r="J67" s="172"/>
    </row>
    <row r="68" spans="1:10" s="156" customFormat="1" ht="15.75">
      <c r="A68" s="169" t="s">
        <v>842</v>
      </c>
      <c r="B68" s="71" t="s">
        <v>286</v>
      </c>
      <c r="C68" s="168">
        <v>19000</v>
      </c>
      <c r="E68" s="170"/>
      <c r="F68" s="171"/>
      <c r="G68" s="171"/>
      <c r="H68" s="171"/>
      <c r="I68"/>
      <c r="J68" s="172"/>
    </row>
    <row r="69" spans="1:10" s="156" customFormat="1" ht="15.75">
      <c r="A69" s="169" t="s">
        <v>837</v>
      </c>
      <c r="B69" s="71" t="s">
        <v>509</v>
      </c>
      <c r="C69" s="168">
        <v>1928000</v>
      </c>
      <c r="E69" s="170"/>
      <c r="F69" s="171"/>
      <c r="G69" s="171"/>
      <c r="H69" s="171"/>
      <c r="I69"/>
      <c r="J69" s="172"/>
    </row>
    <row r="70" spans="1:10" s="156" customFormat="1" ht="15.75">
      <c r="A70" s="169" t="s">
        <v>838</v>
      </c>
      <c r="B70" s="71" t="s">
        <v>404</v>
      </c>
      <c r="C70" s="168">
        <v>326000</v>
      </c>
      <c r="E70" s="170"/>
      <c r="F70" s="171"/>
      <c r="G70" s="171"/>
      <c r="H70" s="171"/>
      <c r="I70"/>
      <c r="J70" s="172"/>
    </row>
    <row r="71" spans="1:10" s="156" customFormat="1" ht="15.75">
      <c r="A71" s="169" t="s">
        <v>839</v>
      </c>
      <c r="B71" s="71" t="s">
        <v>510</v>
      </c>
      <c r="C71" s="168">
        <v>1602000</v>
      </c>
      <c r="E71" s="170"/>
      <c r="F71" s="171"/>
      <c r="G71" s="171"/>
      <c r="H71" s="171"/>
      <c r="I71"/>
      <c r="J71" s="172"/>
    </row>
    <row r="72" spans="1:10" s="156" customFormat="1" ht="33" customHeight="1">
      <c r="A72" s="169" t="s">
        <v>840</v>
      </c>
      <c r="B72" s="71" t="s">
        <v>324</v>
      </c>
      <c r="C72" s="168">
        <v>5000</v>
      </c>
      <c r="E72" s="170"/>
      <c r="F72" s="171"/>
      <c r="G72" s="171"/>
      <c r="H72" s="171"/>
      <c r="I72"/>
      <c r="J72" s="172"/>
    </row>
    <row r="73" spans="1:10" s="156" customFormat="1" ht="47.25">
      <c r="A73" s="169" t="s">
        <v>840</v>
      </c>
      <c r="B73" s="71" t="s">
        <v>324</v>
      </c>
      <c r="C73" s="168">
        <v>5000</v>
      </c>
      <c r="E73" s="170"/>
      <c r="F73" s="171"/>
      <c r="G73" s="171"/>
      <c r="H73" s="171"/>
      <c r="I73"/>
      <c r="J73" s="172"/>
    </row>
    <row r="74" spans="1:10" s="156" customFormat="1" ht="31.5">
      <c r="A74" s="169" t="s">
        <v>843</v>
      </c>
      <c r="B74" s="71" t="s">
        <v>511</v>
      </c>
      <c r="C74" s="168">
        <v>560000</v>
      </c>
      <c r="E74" s="170"/>
      <c r="F74" s="171"/>
      <c r="G74" s="171"/>
      <c r="H74" s="171"/>
      <c r="I74"/>
      <c r="J74" s="172"/>
    </row>
    <row r="75" spans="1:10" s="156" customFormat="1" ht="15.75">
      <c r="A75" s="169" t="s">
        <v>844</v>
      </c>
      <c r="B75" s="71" t="s">
        <v>290</v>
      </c>
      <c r="C75" s="168">
        <v>560000</v>
      </c>
      <c r="E75" s="170"/>
      <c r="F75" s="171"/>
      <c r="G75" s="171"/>
      <c r="H75" s="171"/>
      <c r="I75"/>
      <c r="J75" s="172"/>
    </row>
    <row r="76" spans="1:10" s="156" customFormat="1" ht="31.5">
      <c r="A76" s="169" t="s">
        <v>845</v>
      </c>
      <c r="B76" s="71" t="s">
        <v>102</v>
      </c>
      <c r="C76" s="168">
        <v>560000</v>
      </c>
      <c r="E76" s="170"/>
      <c r="F76" s="171"/>
      <c r="G76" s="171"/>
      <c r="H76" s="171"/>
      <c r="I76"/>
      <c r="J76" s="172"/>
    </row>
    <row r="77" spans="1:10" s="156" customFormat="1" ht="35.25" customHeight="1">
      <c r="A77" s="169" t="s">
        <v>846</v>
      </c>
      <c r="B77" s="71" t="s">
        <v>55</v>
      </c>
      <c r="C77" s="168">
        <v>560000</v>
      </c>
      <c r="E77" s="170"/>
      <c r="F77" s="171"/>
      <c r="G77" s="171"/>
      <c r="H77" s="171"/>
      <c r="I77"/>
      <c r="J77" s="172"/>
    </row>
    <row r="78" spans="1:10" s="156" customFormat="1" ht="31.5">
      <c r="A78" s="169" t="s">
        <v>847</v>
      </c>
      <c r="B78" s="173" t="s">
        <v>71</v>
      </c>
      <c r="C78" s="168">
        <v>10293000</v>
      </c>
      <c r="E78" s="91"/>
      <c r="F78" s="92"/>
      <c r="G78" s="92"/>
      <c r="H78" s="92"/>
      <c r="I78"/>
      <c r="J78" s="172"/>
    </row>
    <row r="79" spans="1:10" s="156" customFormat="1" ht="78.75">
      <c r="A79" s="169" t="s">
        <v>848</v>
      </c>
      <c r="B79" s="71" t="s">
        <v>319</v>
      </c>
      <c r="C79" s="168">
        <v>6100000</v>
      </c>
      <c r="E79" s="93"/>
      <c r="F79" s="94"/>
      <c r="G79" s="94"/>
      <c r="H79" s="94"/>
      <c r="I79"/>
      <c r="J79" s="172"/>
    </row>
    <row r="80" spans="1:10" s="156" customFormat="1" ht="94.5">
      <c r="A80" s="169" t="s">
        <v>849</v>
      </c>
      <c r="B80" s="71" t="s">
        <v>405</v>
      </c>
      <c r="C80" s="168">
        <v>6100000</v>
      </c>
      <c r="E80" s="97"/>
      <c r="F80" s="96"/>
      <c r="G80" s="96"/>
      <c r="H80" s="96"/>
      <c r="I80"/>
      <c r="J80" s="172"/>
    </row>
    <row r="81" spans="1:10" s="156" customFormat="1" ht="94.5">
      <c r="A81" s="169" t="s">
        <v>850</v>
      </c>
      <c r="B81" s="71" t="s">
        <v>406</v>
      </c>
      <c r="C81" s="168">
        <v>6100000</v>
      </c>
      <c r="E81" s="95"/>
      <c r="F81" s="96"/>
      <c r="G81" s="96"/>
      <c r="H81" s="96"/>
      <c r="I81"/>
      <c r="J81" s="172"/>
    </row>
    <row r="82" spans="1:10" s="156" customFormat="1" ht="31.5">
      <c r="A82" s="169" t="s">
        <v>851</v>
      </c>
      <c r="B82" s="71" t="s">
        <v>318</v>
      </c>
      <c r="C82" s="168">
        <v>4193000</v>
      </c>
      <c r="E82" s="93"/>
      <c r="F82" s="94"/>
      <c r="G82" s="94"/>
      <c r="H82" s="94"/>
      <c r="I82"/>
      <c r="J82" s="172"/>
    </row>
    <row r="83" spans="1:10" s="156" customFormat="1" ht="31.5">
      <c r="A83" s="169" t="s">
        <v>852</v>
      </c>
      <c r="B83" s="71" t="s">
        <v>211</v>
      </c>
      <c r="C83" s="168">
        <v>4193000</v>
      </c>
      <c r="E83" s="97"/>
      <c r="F83" s="96"/>
      <c r="G83" s="96"/>
      <c r="H83" s="96"/>
      <c r="I83"/>
      <c r="J83" s="172"/>
    </row>
    <row r="84" spans="1:10" s="156" customFormat="1" ht="63">
      <c r="A84" s="169" t="s">
        <v>853</v>
      </c>
      <c r="B84" s="173" t="s">
        <v>103</v>
      </c>
      <c r="C84" s="168">
        <v>2915000</v>
      </c>
      <c r="E84" s="95"/>
      <c r="F84" s="96"/>
      <c r="G84" s="96"/>
      <c r="H84" s="96"/>
      <c r="I84"/>
      <c r="J84" s="172"/>
    </row>
    <row r="85" spans="1:10" s="156" customFormat="1" ht="47.25">
      <c r="A85" s="169" t="s">
        <v>854</v>
      </c>
      <c r="B85" s="173" t="s">
        <v>407</v>
      </c>
      <c r="C85" s="168">
        <v>1278000</v>
      </c>
      <c r="E85" s="95"/>
      <c r="F85" s="96"/>
      <c r="G85" s="96"/>
      <c r="H85" s="96"/>
      <c r="I85"/>
      <c r="J85" s="172"/>
    </row>
    <row r="86" spans="1:10" s="156" customFormat="1" ht="15.75">
      <c r="A86" s="169" t="s">
        <v>855</v>
      </c>
      <c r="B86" s="71" t="s">
        <v>257</v>
      </c>
      <c r="C86" s="168">
        <v>1529000</v>
      </c>
      <c r="E86" s="91"/>
      <c r="F86" s="92"/>
      <c r="G86" s="92"/>
      <c r="H86" s="171"/>
      <c r="I86"/>
      <c r="J86" s="172"/>
    </row>
    <row r="87" spans="1:10" s="156" customFormat="1" ht="31.5">
      <c r="A87" s="169" t="s">
        <v>856</v>
      </c>
      <c r="B87" s="71" t="s">
        <v>857</v>
      </c>
      <c r="C87" s="168">
        <v>534000</v>
      </c>
      <c r="E87" s="93"/>
      <c r="F87" s="94"/>
      <c r="G87" s="94"/>
      <c r="H87" s="171"/>
      <c r="I87"/>
      <c r="J87" s="172"/>
    </row>
    <row r="88" spans="1:10" s="156" customFormat="1" ht="51.75" customHeight="1">
      <c r="A88" s="169" t="s">
        <v>858</v>
      </c>
      <c r="B88" s="71" t="s">
        <v>859</v>
      </c>
      <c r="C88" s="168">
        <v>1000</v>
      </c>
      <c r="E88" s="97"/>
      <c r="F88" s="96"/>
      <c r="G88" s="96"/>
      <c r="H88" s="171"/>
      <c r="I88"/>
      <c r="J88" s="172"/>
    </row>
    <row r="89" spans="1:10" s="156" customFormat="1" ht="78.75">
      <c r="A89" s="169" t="s">
        <v>860</v>
      </c>
      <c r="B89" s="71" t="s">
        <v>861</v>
      </c>
      <c r="C89" s="168">
        <v>1000</v>
      </c>
      <c r="E89" s="95"/>
      <c r="F89" s="96"/>
      <c r="G89" s="96"/>
      <c r="H89" s="171"/>
      <c r="I89"/>
      <c r="J89" s="172"/>
    </row>
    <row r="90" spans="1:10" s="156" customFormat="1" ht="78.75">
      <c r="A90" s="169" t="s">
        <v>862</v>
      </c>
      <c r="B90" s="71" t="s">
        <v>863</v>
      </c>
      <c r="C90" s="168">
        <v>16000</v>
      </c>
      <c r="E90" s="97"/>
      <c r="F90" s="96"/>
      <c r="G90" s="96"/>
      <c r="H90" s="171"/>
      <c r="I90"/>
      <c r="J90" s="172"/>
    </row>
    <row r="91" spans="1:10" s="156" customFormat="1" ht="94.5">
      <c r="A91" s="169" t="s">
        <v>864</v>
      </c>
      <c r="B91" s="71" t="s">
        <v>865</v>
      </c>
      <c r="C91" s="168">
        <v>16000</v>
      </c>
      <c r="E91" s="95"/>
      <c r="F91" s="96"/>
      <c r="G91" s="96"/>
      <c r="H91" s="171"/>
      <c r="I91"/>
      <c r="J91" s="172"/>
    </row>
    <row r="92" spans="1:10" s="156" customFormat="1" ht="63">
      <c r="A92" s="169" t="s">
        <v>866</v>
      </c>
      <c r="B92" s="71" t="s">
        <v>867</v>
      </c>
      <c r="C92" s="168">
        <v>53000</v>
      </c>
      <c r="E92" s="97"/>
      <c r="F92" s="96"/>
      <c r="G92" s="96"/>
      <c r="H92" s="171"/>
      <c r="I92"/>
      <c r="J92" s="172"/>
    </row>
    <row r="93" spans="1:10" s="156" customFormat="1" ht="51.75" customHeight="1">
      <c r="A93" s="169" t="s">
        <v>868</v>
      </c>
      <c r="B93" s="71" t="s">
        <v>869</v>
      </c>
      <c r="C93" s="168">
        <v>3000</v>
      </c>
      <c r="E93" s="95"/>
      <c r="F93" s="96"/>
      <c r="G93" s="96"/>
      <c r="H93" s="171"/>
      <c r="I93"/>
      <c r="J93" s="172"/>
    </row>
    <row r="94" spans="1:10" s="156" customFormat="1" ht="78.75">
      <c r="A94" s="169" t="s">
        <v>870</v>
      </c>
      <c r="B94" s="71" t="s">
        <v>871</v>
      </c>
      <c r="C94" s="168">
        <v>50000</v>
      </c>
      <c r="E94" s="95"/>
      <c r="F94" s="96"/>
      <c r="G94" s="96"/>
      <c r="H94" s="171"/>
      <c r="I94"/>
      <c r="J94" s="172"/>
    </row>
    <row r="95" spans="1:10" s="156" customFormat="1" ht="63">
      <c r="A95" s="169" t="s">
        <v>872</v>
      </c>
      <c r="B95" s="71" t="s">
        <v>873</v>
      </c>
      <c r="C95" s="168">
        <v>10000</v>
      </c>
      <c r="E95" s="97"/>
      <c r="F95" s="96"/>
      <c r="G95" s="96"/>
      <c r="H95" s="171"/>
      <c r="I95"/>
      <c r="J95" s="172"/>
    </row>
    <row r="96" spans="1:10" s="156" customFormat="1" ht="78.75">
      <c r="A96" s="169" t="s">
        <v>874</v>
      </c>
      <c r="B96" s="71" t="s">
        <v>875</v>
      </c>
      <c r="C96" s="168">
        <v>10000</v>
      </c>
      <c r="E96" s="95"/>
      <c r="F96" s="96"/>
      <c r="G96" s="96"/>
      <c r="H96" s="171"/>
      <c r="I96"/>
      <c r="J96" s="172"/>
    </row>
    <row r="97" spans="1:10" s="156" customFormat="1" ht="78.75">
      <c r="A97" s="169" t="s">
        <v>876</v>
      </c>
      <c r="B97" s="71" t="s">
        <v>877</v>
      </c>
      <c r="C97" s="168">
        <v>118000</v>
      </c>
      <c r="E97" s="97"/>
      <c r="F97" s="96"/>
      <c r="G97" s="96"/>
      <c r="H97" s="171"/>
      <c r="I97"/>
      <c r="J97" s="172"/>
    </row>
    <row r="98" spans="1:10" s="156" customFormat="1" ht="94.5">
      <c r="A98" s="169" t="s">
        <v>878</v>
      </c>
      <c r="B98" s="71" t="s">
        <v>879</v>
      </c>
      <c r="C98" s="168">
        <v>118000</v>
      </c>
      <c r="E98" s="95"/>
      <c r="F98" s="96"/>
      <c r="G98" s="96"/>
      <c r="H98" s="171"/>
      <c r="I98"/>
      <c r="J98" s="172"/>
    </row>
    <row r="99" spans="1:10" s="156" customFormat="1" ht="51" customHeight="1">
      <c r="A99" s="169" t="s">
        <v>880</v>
      </c>
      <c r="B99" s="71" t="s">
        <v>881</v>
      </c>
      <c r="C99" s="168">
        <v>102000</v>
      </c>
      <c r="E99" s="97"/>
      <c r="F99" s="96"/>
      <c r="G99" s="96"/>
      <c r="H99" s="171"/>
      <c r="I99"/>
      <c r="J99" s="172"/>
    </row>
    <row r="100" spans="1:10" s="156" customFormat="1" ht="33.75" customHeight="1">
      <c r="A100" s="169" t="s">
        <v>882</v>
      </c>
      <c r="B100" s="71" t="s">
        <v>883</v>
      </c>
      <c r="C100" s="168">
        <v>102000</v>
      </c>
      <c r="E100" s="95"/>
      <c r="F100" s="96"/>
      <c r="G100" s="96"/>
      <c r="H100" s="171"/>
      <c r="I100"/>
      <c r="J100" s="172"/>
    </row>
    <row r="101" spans="1:10" s="156" customFormat="1" ht="21" customHeight="1">
      <c r="A101" s="169" t="s">
        <v>884</v>
      </c>
      <c r="B101" s="71" t="s">
        <v>885</v>
      </c>
      <c r="C101" s="168">
        <v>234000</v>
      </c>
      <c r="E101" s="97"/>
      <c r="F101" s="96"/>
      <c r="G101" s="96"/>
      <c r="H101" s="171"/>
      <c r="I101"/>
      <c r="J101" s="172"/>
    </row>
    <row r="102" spans="1:10" s="156" customFormat="1" ht="18.75" customHeight="1">
      <c r="A102" s="169" t="s">
        <v>886</v>
      </c>
      <c r="B102" s="71" t="s">
        <v>887</v>
      </c>
      <c r="C102" s="168">
        <v>234000</v>
      </c>
      <c r="E102" s="95"/>
      <c r="F102" s="96"/>
      <c r="G102" s="96"/>
      <c r="H102" s="171"/>
      <c r="I102"/>
      <c r="J102" s="172"/>
    </row>
    <row r="103" spans="1:10" s="156" customFormat="1" ht="33" customHeight="1">
      <c r="A103" s="169" t="s">
        <v>888</v>
      </c>
      <c r="B103" s="71" t="s">
        <v>562</v>
      </c>
      <c r="C103" s="168">
        <v>100000</v>
      </c>
      <c r="E103" s="93"/>
      <c r="F103" s="94"/>
      <c r="G103" s="94"/>
      <c r="H103" s="171"/>
      <c r="I103"/>
      <c r="J103" s="172"/>
    </row>
    <row r="104" spans="1:10" s="156" customFormat="1" ht="33" customHeight="1">
      <c r="A104" s="169" t="s">
        <v>889</v>
      </c>
      <c r="B104" s="71" t="s">
        <v>512</v>
      </c>
      <c r="C104" s="168">
        <v>100000</v>
      </c>
      <c r="E104" s="95"/>
      <c r="F104" s="96"/>
      <c r="G104" s="96"/>
      <c r="H104" s="171"/>
      <c r="I104"/>
      <c r="J104" s="172"/>
    </row>
    <row r="105" spans="1:10" s="156" customFormat="1" ht="112.5" customHeight="1">
      <c r="A105" s="169" t="s">
        <v>890</v>
      </c>
      <c r="B105" s="71" t="s">
        <v>563</v>
      </c>
      <c r="C105" s="168">
        <v>600000</v>
      </c>
      <c r="E105" s="93"/>
      <c r="F105" s="94"/>
      <c r="G105" s="94"/>
      <c r="H105" s="171"/>
      <c r="I105"/>
      <c r="J105" s="172"/>
    </row>
    <row r="106" spans="1:10" s="156" customFormat="1" ht="83.25" customHeight="1">
      <c r="A106" s="169" t="s">
        <v>891</v>
      </c>
      <c r="B106" s="71" t="s">
        <v>564</v>
      </c>
      <c r="C106" s="168">
        <v>600000</v>
      </c>
      <c r="E106" s="95"/>
      <c r="F106" s="96"/>
      <c r="G106" s="96"/>
      <c r="H106" s="171"/>
      <c r="I106"/>
      <c r="J106" s="172"/>
    </row>
    <row r="107" spans="1:10" s="156" customFormat="1" ht="19.5" customHeight="1">
      <c r="A107" s="169" t="s">
        <v>892</v>
      </c>
      <c r="B107" s="71" t="s">
        <v>565</v>
      </c>
      <c r="C107" s="168">
        <v>295000</v>
      </c>
      <c r="E107" s="93"/>
      <c r="F107" s="94"/>
      <c r="G107" s="94"/>
      <c r="H107" s="171"/>
      <c r="I107"/>
      <c r="J107" s="172"/>
    </row>
    <row r="108" spans="1:10" s="156" customFormat="1" ht="49.5" customHeight="1">
      <c r="A108" s="169" t="s">
        <v>893</v>
      </c>
      <c r="B108" s="71" t="s">
        <v>566</v>
      </c>
      <c r="C108" s="168">
        <v>95000</v>
      </c>
      <c r="E108" s="97"/>
      <c r="F108" s="96"/>
      <c r="G108" s="96"/>
      <c r="H108" s="171"/>
      <c r="I108"/>
      <c r="J108" s="172"/>
    </row>
    <row r="109" spans="1:10" s="156" customFormat="1" ht="66.75" customHeight="1">
      <c r="A109" s="169" t="s">
        <v>894</v>
      </c>
      <c r="B109" s="71" t="s">
        <v>567</v>
      </c>
      <c r="C109" s="168">
        <v>95000</v>
      </c>
      <c r="E109" s="95"/>
      <c r="F109" s="96"/>
      <c r="G109" s="96"/>
      <c r="H109" s="171"/>
      <c r="I109"/>
      <c r="J109" s="172"/>
    </row>
    <row r="110" spans="1:10" s="156" customFormat="1" ht="67.5" customHeight="1">
      <c r="A110" s="169" t="s">
        <v>895</v>
      </c>
      <c r="B110" s="71" t="s">
        <v>896</v>
      </c>
      <c r="C110" s="168">
        <v>200000</v>
      </c>
      <c r="E110" s="97"/>
      <c r="F110" s="96"/>
      <c r="G110" s="96"/>
      <c r="H110" s="171"/>
      <c r="I110"/>
      <c r="J110" s="172"/>
    </row>
    <row r="111" spans="1:10" s="156" customFormat="1" ht="66" customHeight="1">
      <c r="A111" s="169" t="s">
        <v>897</v>
      </c>
      <c r="B111" s="71" t="s">
        <v>568</v>
      </c>
      <c r="C111" s="168">
        <v>200000</v>
      </c>
      <c r="E111" s="95"/>
      <c r="F111" s="96"/>
      <c r="G111" s="96"/>
      <c r="H111" s="171"/>
      <c r="I111"/>
      <c r="J111" s="172"/>
    </row>
    <row r="112" spans="1:10" s="156" customFormat="1" ht="18" customHeight="1">
      <c r="A112" s="152" t="s">
        <v>1022</v>
      </c>
      <c r="B112" s="71" t="s">
        <v>258</v>
      </c>
      <c r="C112" s="168">
        <f>C113</f>
        <v>1345000</v>
      </c>
      <c r="E112" s="95"/>
      <c r="F112" s="96"/>
      <c r="G112" s="96"/>
      <c r="H112" s="171"/>
      <c r="I112"/>
      <c r="J112" s="172"/>
    </row>
    <row r="113" spans="1:10" s="156" customFormat="1" ht="37.5" customHeight="1">
      <c r="A113" s="152" t="s">
        <v>1023</v>
      </c>
      <c r="B113" s="71" t="s">
        <v>1024</v>
      </c>
      <c r="C113" s="168">
        <f>C114+C115+C116+C117+C118+C119+C120+C121+C122+C123+C124+C125+C126+C127</f>
        <v>1345000</v>
      </c>
      <c r="E113" s="95"/>
      <c r="F113" s="96"/>
      <c r="G113" s="96"/>
      <c r="H113" s="171"/>
      <c r="I113"/>
      <c r="J113" s="172"/>
    </row>
    <row r="114" spans="1:10" s="156" customFormat="1" ht="79.5" customHeight="1">
      <c r="A114" s="174" t="s">
        <v>1025</v>
      </c>
      <c r="B114" s="175" t="s">
        <v>1026</v>
      </c>
      <c r="C114" s="168">
        <v>100000</v>
      </c>
      <c r="E114" s="95"/>
      <c r="F114" s="96"/>
      <c r="G114" s="96"/>
      <c r="H114" s="171"/>
      <c r="I114"/>
      <c r="J114" s="172"/>
    </row>
    <row r="115" spans="1:10" s="156" customFormat="1" ht="96.75" customHeight="1">
      <c r="A115" s="174" t="s">
        <v>1027</v>
      </c>
      <c r="B115" s="175" t="s">
        <v>1028</v>
      </c>
      <c r="C115" s="168">
        <v>65000</v>
      </c>
      <c r="E115" s="95"/>
      <c r="F115" s="96"/>
      <c r="G115" s="96"/>
      <c r="H115" s="171"/>
      <c r="I115"/>
      <c r="J115" s="172"/>
    </row>
    <row r="116" spans="1:10" s="156" customFormat="1" ht="79.5" customHeight="1">
      <c r="A116" s="174" t="s">
        <v>1029</v>
      </c>
      <c r="B116" s="175" t="s">
        <v>1030</v>
      </c>
      <c r="C116" s="168">
        <v>100000</v>
      </c>
      <c r="E116" s="95"/>
      <c r="F116" s="96"/>
      <c r="G116" s="96"/>
      <c r="H116" s="171"/>
      <c r="I116"/>
      <c r="J116" s="172"/>
    </row>
    <row r="117" spans="1:10" s="156" customFormat="1" ht="96" customHeight="1">
      <c r="A117" s="174" t="s">
        <v>1031</v>
      </c>
      <c r="B117" s="175" t="s">
        <v>1032</v>
      </c>
      <c r="C117" s="168">
        <v>100000</v>
      </c>
      <c r="E117" s="95"/>
      <c r="F117" s="96"/>
      <c r="G117" s="96"/>
      <c r="H117" s="171"/>
      <c r="I117"/>
      <c r="J117" s="172"/>
    </row>
    <row r="118" spans="1:10" s="156" customFormat="1" ht="79.5" customHeight="1">
      <c r="A118" s="174" t="s">
        <v>1033</v>
      </c>
      <c r="B118" s="175" t="s">
        <v>1034</v>
      </c>
      <c r="C118" s="168">
        <v>100000</v>
      </c>
      <c r="E118" s="95"/>
      <c r="F118" s="96"/>
      <c r="G118" s="96"/>
      <c r="H118" s="171"/>
      <c r="I118"/>
      <c r="J118" s="172"/>
    </row>
    <row r="119" spans="1:10" s="156" customFormat="1" ht="79.5" customHeight="1">
      <c r="A119" s="174" t="s">
        <v>1035</v>
      </c>
      <c r="B119" s="175" t="s">
        <v>1036</v>
      </c>
      <c r="C119" s="168">
        <v>100000</v>
      </c>
      <c r="E119" s="95"/>
      <c r="F119" s="96"/>
      <c r="G119" s="96"/>
      <c r="H119" s="171"/>
      <c r="I119"/>
      <c r="J119" s="172"/>
    </row>
    <row r="120" spans="1:10" s="156" customFormat="1" ht="114" customHeight="1">
      <c r="A120" s="174" t="s">
        <v>1037</v>
      </c>
      <c r="B120" s="175" t="s">
        <v>1038</v>
      </c>
      <c r="C120" s="168">
        <v>107500</v>
      </c>
      <c r="E120" s="95"/>
      <c r="F120" s="96"/>
      <c r="G120" s="96"/>
      <c r="H120" s="171"/>
      <c r="I120"/>
      <c r="J120" s="172"/>
    </row>
    <row r="121" spans="1:10" s="156" customFormat="1" ht="81.75" customHeight="1">
      <c r="A121" s="174" t="s">
        <v>1039</v>
      </c>
      <c r="B121" s="175" t="s">
        <v>1040</v>
      </c>
      <c r="C121" s="168">
        <v>100000</v>
      </c>
      <c r="E121" s="95"/>
      <c r="F121" s="96"/>
      <c r="G121" s="96"/>
      <c r="H121" s="171"/>
      <c r="I121"/>
      <c r="J121" s="172"/>
    </row>
    <row r="122" spans="1:10" s="156" customFormat="1" ht="96" customHeight="1">
      <c r="A122" s="174" t="s">
        <v>1041</v>
      </c>
      <c r="B122" s="175" t="s">
        <v>1042</v>
      </c>
      <c r="C122" s="168">
        <v>65000</v>
      </c>
      <c r="E122" s="95"/>
      <c r="F122" s="96"/>
      <c r="G122" s="96"/>
      <c r="H122" s="171"/>
      <c r="I122"/>
      <c r="J122" s="172"/>
    </row>
    <row r="123" spans="1:10" s="156" customFormat="1" ht="96" customHeight="1">
      <c r="A123" s="174" t="s">
        <v>1043</v>
      </c>
      <c r="B123" s="175" t="s">
        <v>1044</v>
      </c>
      <c r="C123" s="168">
        <v>100000</v>
      </c>
      <c r="E123" s="95"/>
      <c r="F123" s="96"/>
      <c r="G123" s="96"/>
      <c r="H123" s="171"/>
      <c r="I123"/>
      <c r="J123" s="172"/>
    </row>
    <row r="124" spans="1:10" s="156" customFormat="1" ht="97.5" customHeight="1">
      <c r="A124" s="174" t="s">
        <v>1045</v>
      </c>
      <c r="B124" s="175" t="s">
        <v>1046</v>
      </c>
      <c r="C124" s="168">
        <v>100000</v>
      </c>
      <c r="E124" s="95"/>
      <c r="F124" s="96"/>
      <c r="G124" s="96"/>
      <c r="H124" s="171"/>
      <c r="I124"/>
      <c r="J124" s="172"/>
    </row>
    <row r="125" spans="1:10" s="156" customFormat="1" ht="96.75" customHeight="1">
      <c r="A125" s="174" t="s">
        <v>1047</v>
      </c>
      <c r="B125" s="175" t="s">
        <v>1048</v>
      </c>
      <c r="C125" s="168">
        <v>100000</v>
      </c>
      <c r="E125" s="95"/>
      <c r="F125" s="96"/>
      <c r="G125" s="96"/>
      <c r="H125" s="171"/>
      <c r="I125"/>
      <c r="J125" s="172"/>
    </row>
    <row r="126" spans="1:10" s="156" customFormat="1" ht="96.75" customHeight="1">
      <c r="A126" s="174" t="s">
        <v>1049</v>
      </c>
      <c r="B126" s="175" t="s">
        <v>1050</v>
      </c>
      <c r="C126" s="168">
        <v>100000</v>
      </c>
      <c r="E126" s="95"/>
      <c r="F126" s="96"/>
      <c r="G126" s="96"/>
      <c r="H126" s="171"/>
      <c r="I126"/>
      <c r="J126" s="172"/>
    </row>
    <row r="127" spans="1:10" s="156" customFormat="1" ht="126.75" customHeight="1">
      <c r="A127" s="174" t="s">
        <v>1051</v>
      </c>
      <c r="B127" s="175" t="s">
        <v>1052</v>
      </c>
      <c r="C127" s="168">
        <v>107500</v>
      </c>
      <c r="E127" s="95"/>
      <c r="F127" s="96"/>
      <c r="G127" s="96"/>
      <c r="H127" s="171"/>
      <c r="I127"/>
      <c r="J127" s="172"/>
    </row>
    <row r="128" spans="1:10" s="156" customFormat="1" ht="24" customHeight="1">
      <c r="A128" s="152" t="s">
        <v>39</v>
      </c>
      <c r="B128" s="71" t="s">
        <v>261</v>
      </c>
      <c r="C128" s="176">
        <f>C129+E189+E129+C186</f>
        <v>1254185358.07</v>
      </c>
      <c r="E128" s="177"/>
      <c r="F128" s="132"/>
      <c r="G128" s="132"/>
      <c r="H128" s="132"/>
      <c r="J128"/>
    </row>
    <row r="129" spans="1:10" s="156" customFormat="1" ht="36.75" customHeight="1">
      <c r="A129" s="152" t="s">
        <v>40</v>
      </c>
      <c r="B129" s="71" t="s">
        <v>219</v>
      </c>
      <c r="C129" s="176">
        <f>C153+C181+C130+C133</f>
        <v>1254133111.07</v>
      </c>
      <c r="E129" s="132"/>
      <c r="F129" s="132"/>
      <c r="G129" s="132"/>
      <c r="H129" s="132"/>
      <c r="J129"/>
    </row>
    <row r="130" spans="1:10" s="156" customFormat="1" ht="20.25" customHeight="1">
      <c r="A130" s="152" t="s">
        <v>230</v>
      </c>
      <c r="B130" s="71" t="s">
        <v>240</v>
      </c>
      <c r="C130" s="176">
        <f>C132</f>
        <v>66120400</v>
      </c>
      <c r="E130" s="132"/>
      <c r="F130" s="132"/>
      <c r="G130" s="132"/>
      <c r="H130" s="132"/>
      <c r="J130"/>
    </row>
    <row r="131" spans="1:10" s="156" customFormat="1" ht="21.75" customHeight="1">
      <c r="A131" s="152" t="s">
        <v>229</v>
      </c>
      <c r="B131" s="71" t="s">
        <v>348</v>
      </c>
      <c r="C131" s="176">
        <f>C132</f>
        <v>66120400</v>
      </c>
      <c r="E131" s="132"/>
      <c r="F131" s="132"/>
      <c r="G131" s="132"/>
      <c r="H131" s="132"/>
      <c r="J131"/>
    </row>
    <row r="132" spans="1:10" s="156" customFormat="1" ht="33" customHeight="1">
      <c r="A132" s="152" t="s">
        <v>415</v>
      </c>
      <c r="B132" s="71" t="s">
        <v>325</v>
      </c>
      <c r="C132" s="176">
        <v>66120400</v>
      </c>
      <c r="E132" s="132"/>
      <c r="F132" s="132"/>
      <c r="G132" s="132"/>
      <c r="H132" s="132"/>
      <c r="J132"/>
    </row>
    <row r="133" spans="1:10" s="156" customFormat="1" ht="31.5">
      <c r="A133" s="152" t="s">
        <v>231</v>
      </c>
      <c r="B133" s="71" t="s">
        <v>287</v>
      </c>
      <c r="C133" s="176">
        <f>C137+C146+C145+C141+C143+C139+C138+C140+C142+C144+C134</f>
        <v>242521123.84999996</v>
      </c>
      <c r="E133" s="132"/>
      <c r="F133" s="132"/>
      <c r="G133" s="132"/>
      <c r="H133" s="132"/>
      <c r="J133"/>
    </row>
    <row r="134" spans="1:3" s="156" customFormat="1" ht="33.75" customHeight="1">
      <c r="A134" s="137" t="s">
        <v>1053</v>
      </c>
      <c r="B134" s="71" t="s">
        <v>1054</v>
      </c>
      <c r="C134" s="176">
        <f>C135</f>
        <v>34921961.88</v>
      </c>
    </row>
    <row r="135" spans="1:3" s="156" customFormat="1" ht="78.75" customHeight="1">
      <c r="A135" s="137" t="s">
        <v>1055</v>
      </c>
      <c r="B135" s="139" t="s">
        <v>1056</v>
      </c>
      <c r="C135" s="176">
        <v>34921961.88</v>
      </c>
    </row>
    <row r="136" spans="1:10" s="156" customFormat="1" ht="126">
      <c r="A136" s="152" t="s">
        <v>518</v>
      </c>
      <c r="B136" s="71" t="s">
        <v>513</v>
      </c>
      <c r="C136" s="176">
        <f>C137</f>
        <v>48563000</v>
      </c>
      <c r="D136" s="163"/>
      <c r="E136" s="132"/>
      <c r="F136" s="132"/>
      <c r="G136" s="132"/>
      <c r="H136" s="164"/>
      <c r="I136" s="145"/>
      <c r="J136"/>
    </row>
    <row r="137" spans="1:10" s="156" customFormat="1" ht="131.25" customHeight="1">
      <c r="A137" s="152" t="s">
        <v>416</v>
      </c>
      <c r="B137" s="71" t="s">
        <v>691</v>
      </c>
      <c r="C137" s="176">
        <v>48563000</v>
      </c>
      <c r="E137" s="164"/>
      <c r="F137" s="164"/>
      <c r="G137" s="164"/>
      <c r="H137" s="132"/>
      <c r="J137"/>
    </row>
    <row r="138" spans="1:10" s="156" customFormat="1" ht="68.25" customHeight="1">
      <c r="A138" s="178" t="s">
        <v>417</v>
      </c>
      <c r="B138" s="139" t="s">
        <v>966</v>
      </c>
      <c r="C138" s="176">
        <v>341109.23</v>
      </c>
      <c r="E138" s="132"/>
      <c r="F138" s="132"/>
      <c r="G138" s="132"/>
      <c r="H138" s="132"/>
      <c r="J138" s="179"/>
    </row>
    <row r="139" spans="1:9" s="156" customFormat="1" ht="67.5" customHeight="1">
      <c r="A139" s="152" t="s">
        <v>560</v>
      </c>
      <c r="B139" s="71" t="s">
        <v>561</v>
      </c>
      <c r="C139" s="176">
        <v>46679731.2</v>
      </c>
      <c r="E139" s="132"/>
      <c r="F139" s="132"/>
      <c r="G139" s="132"/>
      <c r="H139" s="180"/>
      <c r="I139" s="179"/>
    </row>
    <row r="140" spans="1:8" s="156" customFormat="1" ht="67.5" customHeight="1">
      <c r="A140" s="152" t="s">
        <v>704</v>
      </c>
      <c r="B140" s="71" t="s">
        <v>708</v>
      </c>
      <c r="C140" s="176">
        <v>1349173.47</v>
      </c>
      <c r="E140" s="180"/>
      <c r="F140" s="180"/>
      <c r="G140" s="180"/>
      <c r="H140" s="132"/>
    </row>
    <row r="141" spans="1:11" s="156" customFormat="1" ht="36" customHeight="1">
      <c r="A141" s="152" t="s">
        <v>418</v>
      </c>
      <c r="B141" s="71" t="s">
        <v>480</v>
      </c>
      <c r="C141" s="176">
        <v>7793770</v>
      </c>
      <c r="E141" s="132"/>
      <c r="F141" s="132"/>
      <c r="G141" s="132"/>
      <c r="H141" s="132"/>
      <c r="K141" s="145"/>
    </row>
    <row r="142" spans="1:8" s="156" customFormat="1" ht="35.25" customHeight="1">
      <c r="A142" s="152" t="s">
        <v>529</v>
      </c>
      <c r="B142" s="71" t="s">
        <v>709</v>
      </c>
      <c r="C142" s="176">
        <v>21012167.07</v>
      </c>
      <c r="E142" s="132"/>
      <c r="F142" s="132"/>
      <c r="G142" s="132"/>
      <c r="H142" s="132"/>
    </row>
    <row r="143" spans="1:11" s="156" customFormat="1" ht="36" customHeight="1">
      <c r="A143" s="140" t="s">
        <v>519</v>
      </c>
      <c r="B143" s="139" t="s">
        <v>702</v>
      </c>
      <c r="C143" s="176">
        <v>4880123.5</v>
      </c>
      <c r="E143" s="132"/>
      <c r="F143" s="132"/>
      <c r="G143" s="132"/>
      <c r="H143" s="132"/>
      <c r="K143" s="179"/>
    </row>
    <row r="144" spans="1:11" s="156" customFormat="1" ht="67.5" customHeight="1">
      <c r="A144" s="140" t="s">
        <v>1010</v>
      </c>
      <c r="B144" s="139" t="s">
        <v>1011</v>
      </c>
      <c r="C144" s="176">
        <v>0</v>
      </c>
      <c r="E144" s="132"/>
      <c r="F144" s="132"/>
      <c r="G144" s="132"/>
      <c r="H144" s="132"/>
      <c r="K144" s="179"/>
    </row>
    <row r="145" spans="1:8" s="156" customFormat="1" ht="67.5" customHeight="1">
      <c r="A145" s="152" t="s">
        <v>419</v>
      </c>
      <c r="B145" s="71" t="s">
        <v>481</v>
      </c>
      <c r="C145" s="176">
        <v>3957400</v>
      </c>
      <c r="E145" s="132"/>
      <c r="F145" s="132"/>
      <c r="G145" s="132"/>
      <c r="H145" s="132"/>
    </row>
    <row r="146" spans="1:8" s="156" customFormat="1" ht="21" customHeight="1">
      <c r="A146" s="152" t="s">
        <v>420</v>
      </c>
      <c r="B146" s="71" t="s">
        <v>237</v>
      </c>
      <c r="C146" s="176">
        <f>C149+C147+C148+C150+C151+C152</f>
        <v>73022687.5</v>
      </c>
      <c r="E146" s="132"/>
      <c r="F146" s="132"/>
      <c r="G146" s="132"/>
      <c r="H146" s="132"/>
    </row>
    <row r="147" spans="1:8" s="156" customFormat="1" ht="132" customHeight="1">
      <c r="A147" s="152" t="s">
        <v>421</v>
      </c>
      <c r="B147" s="71" t="s">
        <v>411</v>
      </c>
      <c r="C147" s="176">
        <v>29638600</v>
      </c>
      <c r="E147" s="132"/>
      <c r="F147" s="132"/>
      <c r="G147" s="132"/>
      <c r="H147" s="132"/>
    </row>
    <row r="148" spans="1:8" s="156" customFormat="1" ht="96.75" customHeight="1">
      <c r="A148" s="152" t="s">
        <v>422</v>
      </c>
      <c r="B148" s="71" t="s">
        <v>692</v>
      </c>
      <c r="C148" s="176">
        <v>24162600</v>
      </c>
      <c r="E148" s="132"/>
      <c r="F148" s="132"/>
      <c r="G148" s="132"/>
      <c r="H148" s="132"/>
    </row>
    <row r="149" spans="1:11" ht="81.75" customHeight="1">
      <c r="A149" s="152" t="s">
        <v>423</v>
      </c>
      <c r="B149" s="71" t="s">
        <v>482</v>
      </c>
      <c r="C149" s="176">
        <v>10309803</v>
      </c>
      <c r="D149" s="156"/>
      <c r="E149" s="132"/>
      <c r="F149" s="132"/>
      <c r="G149" s="132"/>
      <c r="H149" s="132"/>
      <c r="I149" s="156"/>
      <c r="J149" s="156"/>
      <c r="K149" s="156"/>
    </row>
    <row r="150" spans="1:8" s="156" customFormat="1" ht="50.25" customHeight="1">
      <c r="A150" s="152" t="s">
        <v>478</v>
      </c>
      <c r="B150" s="71" t="s">
        <v>479</v>
      </c>
      <c r="C150" s="176">
        <v>5997790</v>
      </c>
      <c r="E150" s="132"/>
      <c r="F150" s="132"/>
      <c r="G150" s="132"/>
      <c r="H150" s="132"/>
    </row>
    <row r="151" spans="1:8" s="156" customFormat="1" ht="67.5" customHeight="1">
      <c r="A151" s="152" t="s">
        <v>530</v>
      </c>
      <c r="B151" s="71" t="s">
        <v>531</v>
      </c>
      <c r="C151" s="176">
        <v>2024291.5</v>
      </c>
      <c r="E151" s="132"/>
      <c r="F151" s="132"/>
      <c r="G151" s="132"/>
      <c r="H151" s="132"/>
    </row>
    <row r="152" spans="1:8" s="156" customFormat="1" ht="82.5" customHeight="1">
      <c r="A152" s="137" t="s">
        <v>1006</v>
      </c>
      <c r="B152" s="71" t="s">
        <v>1007</v>
      </c>
      <c r="C152" s="176">
        <v>889603</v>
      </c>
      <c r="E152" s="132"/>
      <c r="F152" s="132"/>
      <c r="G152" s="132"/>
      <c r="H152" s="132"/>
    </row>
    <row r="153" spans="1:11" s="179" customFormat="1" ht="21" customHeight="1">
      <c r="A153" s="152" t="s">
        <v>424</v>
      </c>
      <c r="B153" s="71" t="s">
        <v>238</v>
      </c>
      <c r="C153" s="176">
        <f>C178+C154+C177+C179+C180</f>
        <v>891703889.22</v>
      </c>
      <c r="D153" s="156"/>
      <c r="E153" s="132"/>
      <c r="F153" s="132"/>
      <c r="G153" s="132"/>
      <c r="H153" s="132"/>
      <c r="I153" s="156"/>
      <c r="J153" s="156"/>
      <c r="K153" s="156"/>
    </row>
    <row r="154" spans="1:8" s="156" customFormat="1" ht="38.25" customHeight="1">
      <c r="A154" s="152" t="s">
        <v>425</v>
      </c>
      <c r="B154" s="71" t="s">
        <v>241</v>
      </c>
      <c r="C154" s="176">
        <f>C160+C161+C162+C159+C171+C156+C172+C158+C170+C165+C169+C168+C163+C164+C173+C155+C157+C166+C167+C175+C174+C176</f>
        <v>858298468.39</v>
      </c>
      <c r="E154" s="132"/>
      <c r="F154" s="132"/>
      <c r="G154" s="132"/>
      <c r="H154" s="132"/>
    </row>
    <row r="155" spans="1:8" s="156" customFormat="1" ht="242.25" customHeight="1">
      <c r="A155" s="152" t="s">
        <v>426</v>
      </c>
      <c r="B155" s="71" t="s">
        <v>105</v>
      </c>
      <c r="C155" s="176">
        <v>223904100</v>
      </c>
      <c r="E155" s="132"/>
      <c r="F155" s="132"/>
      <c r="G155" s="132"/>
      <c r="H155" s="132"/>
    </row>
    <row r="156" spans="1:8" s="156" customFormat="1" ht="238.5" customHeight="1">
      <c r="A156" s="152" t="s">
        <v>427</v>
      </c>
      <c r="B156" s="71" t="s">
        <v>233</v>
      </c>
      <c r="C156" s="176">
        <v>2555300</v>
      </c>
      <c r="E156" s="132"/>
      <c r="F156" s="132"/>
      <c r="G156" s="132"/>
      <c r="H156" s="132"/>
    </row>
    <row r="157" spans="1:8" s="156" customFormat="1" ht="159.75" customHeight="1">
      <c r="A157" s="152" t="s">
        <v>428</v>
      </c>
      <c r="B157" s="71" t="s">
        <v>106</v>
      </c>
      <c r="C157" s="176">
        <v>371717235</v>
      </c>
      <c r="E157" s="132"/>
      <c r="F157" s="132"/>
      <c r="G157" s="132"/>
      <c r="H157" s="132"/>
    </row>
    <row r="158" spans="1:8" s="156" customFormat="1" ht="207.75" customHeight="1">
      <c r="A158" s="152" t="s">
        <v>429</v>
      </c>
      <c r="B158" s="71" t="s">
        <v>234</v>
      </c>
      <c r="C158" s="176">
        <v>15916500</v>
      </c>
      <c r="E158" s="132"/>
      <c r="F158" s="132"/>
      <c r="G158" s="132"/>
      <c r="H158" s="132"/>
    </row>
    <row r="159" spans="1:8" s="156" customFormat="1" ht="84" customHeight="1">
      <c r="A159" s="152" t="s">
        <v>430</v>
      </c>
      <c r="B159" s="71" t="s">
        <v>63</v>
      </c>
      <c r="C159" s="176">
        <v>4734600</v>
      </c>
      <c r="E159" s="132"/>
      <c r="F159" s="132"/>
      <c r="G159" s="132"/>
      <c r="H159" s="132"/>
    </row>
    <row r="160" spans="1:8" s="156" customFormat="1" ht="83.25" customHeight="1">
      <c r="A160" s="152" t="s">
        <v>431</v>
      </c>
      <c r="B160" s="71" t="s">
        <v>107</v>
      </c>
      <c r="C160" s="176">
        <v>7854170.81</v>
      </c>
      <c r="E160" s="132"/>
      <c r="F160" s="132"/>
      <c r="G160" s="132"/>
      <c r="H160" s="132"/>
    </row>
    <row r="161" spans="1:8" s="156" customFormat="1" ht="101.25" customHeight="1">
      <c r="A161" s="152" t="s">
        <v>432</v>
      </c>
      <c r="B161" s="71" t="s">
        <v>65</v>
      </c>
      <c r="C161" s="176">
        <v>1329700</v>
      </c>
      <c r="E161" s="132"/>
      <c r="F161" s="132"/>
      <c r="G161" s="132"/>
      <c r="H161" s="132"/>
    </row>
    <row r="162" spans="1:8" s="156" customFormat="1" ht="84" customHeight="1">
      <c r="A162" s="152" t="s">
        <v>433</v>
      </c>
      <c r="B162" s="71" t="s">
        <v>64</v>
      </c>
      <c r="C162" s="176">
        <v>1669400</v>
      </c>
      <c r="E162" s="132"/>
      <c r="F162" s="132"/>
      <c r="G162" s="132"/>
      <c r="H162" s="132"/>
    </row>
    <row r="163" spans="1:8" s="156" customFormat="1" ht="206.25" customHeight="1">
      <c r="A163" s="152" t="s">
        <v>434</v>
      </c>
      <c r="B163" s="71" t="s">
        <v>483</v>
      </c>
      <c r="C163" s="176">
        <v>547200</v>
      </c>
      <c r="E163" s="132"/>
      <c r="F163" s="132"/>
      <c r="G163" s="132"/>
      <c r="H163" s="132"/>
    </row>
    <row r="164" spans="1:8" s="156" customFormat="1" ht="96" customHeight="1">
      <c r="A164" s="152" t="s">
        <v>435</v>
      </c>
      <c r="B164" s="71" t="s">
        <v>484</v>
      </c>
      <c r="C164" s="176">
        <v>592400</v>
      </c>
      <c r="E164" s="132"/>
      <c r="F164" s="132"/>
      <c r="G164" s="132"/>
      <c r="H164" s="132"/>
    </row>
    <row r="165" spans="1:8" s="156" customFormat="1" ht="237" customHeight="1">
      <c r="A165" s="152" t="s">
        <v>436</v>
      </c>
      <c r="B165" s="71" t="s">
        <v>236</v>
      </c>
      <c r="C165" s="176">
        <v>43595163.07</v>
      </c>
      <c r="E165" s="132"/>
      <c r="F165" s="132"/>
      <c r="G165" s="132"/>
      <c r="H165" s="132"/>
    </row>
    <row r="166" spans="1:8" s="156" customFormat="1" ht="94.5" customHeight="1">
      <c r="A166" s="152" t="s">
        <v>437</v>
      </c>
      <c r="B166" s="71" t="s">
        <v>695</v>
      </c>
      <c r="C166" s="176">
        <v>8832066.1</v>
      </c>
      <c r="E166" s="132"/>
      <c r="F166" s="132"/>
      <c r="G166" s="132"/>
      <c r="H166" s="132"/>
    </row>
    <row r="167" spans="1:8" s="156" customFormat="1" ht="113.25" customHeight="1">
      <c r="A167" s="152" t="s">
        <v>438</v>
      </c>
      <c r="B167" s="71" t="s">
        <v>696</v>
      </c>
      <c r="C167" s="176">
        <v>1055009</v>
      </c>
      <c r="E167" s="132"/>
      <c r="F167" s="132"/>
      <c r="G167" s="132"/>
      <c r="H167" s="132"/>
    </row>
    <row r="168" spans="1:8" s="156" customFormat="1" ht="37.5" customHeight="1">
      <c r="A168" s="152" t="s">
        <v>439</v>
      </c>
      <c r="B168" s="71" t="s">
        <v>697</v>
      </c>
      <c r="C168" s="176">
        <v>3442400</v>
      </c>
      <c r="D168" s="145"/>
      <c r="E168" s="132"/>
      <c r="F168" s="132"/>
      <c r="G168" s="132"/>
      <c r="H168" s="132"/>
    </row>
    <row r="169" spans="1:10" s="156" customFormat="1" ht="99.75" customHeight="1">
      <c r="A169" s="152" t="s">
        <v>440</v>
      </c>
      <c r="B169" s="71" t="s">
        <v>486</v>
      </c>
      <c r="C169" s="176">
        <v>16718100</v>
      </c>
      <c r="E169" s="132"/>
      <c r="F169" s="132"/>
      <c r="G169" s="132"/>
      <c r="H169" s="132"/>
      <c r="J169" s="145"/>
    </row>
    <row r="170" spans="1:10" s="156" customFormat="1" ht="110.25">
      <c r="A170" s="152" t="s">
        <v>441</v>
      </c>
      <c r="B170" s="71" t="s">
        <v>235</v>
      </c>
      <c r="C170" s="176">
        <v>500000</v>
      </c>
      <c r="E170" s="132"/>
      <c r="F170" s="132"/>
      <c r="G170" s="132"/>
      <c r="H170" s="164"/>
      <c r="I170" s="145"/>
      <c r="J170" s="145"/>
    </row>
    <row r="171" spans="1:10" s="156" customFormat="1" ht="267.75">
      <c r="A171" s="152" t="s">
        <v>452</v>
      </c>
      <c r="B171" s="71" t="s">
        <v>66</v>
      </c>
      <c r="C171" s="176">
        <v>78468100</v>
      </c>
      <c r="D171" s="179"/>
      <c r="E171" s="164"/>
      <c r="F171" s="164"/>
      <c r="G171" s="164"/>
      <c r="H171" s="164"/>
      <c r="I171" s="145"/>
      <c r="J171" s="145"/>
    </row>
    <row r="172" spans="1:10" s="156" customFormat="1" ht="236.25">
      <c r="A172" s="152" t="s">
        <v>451</v>
      </c>
      <c r="B172" s="71" t="s">
        <v>104</v>
      </c>
      <c r="C172" s="176">
        <v>38924100</v>
      </c>
      <c r="E172" s="164"/>
      <c r="F172" s="164"/>
      <c r="G172" s="164"/>
      <c r="H172" s="164"/>
      <c r="I172" s="145"/>
      <c r="J172" s="145"/>
    </row>
    <row r="173" spans="1:10" s="156" customFormat="1" ht="78.75">
      <c r="A173" s="152" t="s">
        <v>450</v>
      </c>
      <c r="B173" s="71" t="s">
        <v>693</v>
      </c>
      <c r="C173" s="176">
        <v>1594900</v>
      </c>
      <c r="E173" s="164"/>
      <c r="F173" s="164"/>
      <c r="G173" s="164"/>
      <c r="H173" s="164"/>
      <c r="I173" s="145"/>
      <c r="J173" s="145"/>
    </row>
    <row r="174" spans="1:10" s="156" customFormat="1" ht="100.5" customHeight="1">
      <c r="A174" s="152" t="s">
        <v>477</v>
      </c>
      <c r="B174" s="71" t="s">
        <v>698</v>
      </c>
      <c r="C174" s="176">
        <v>1339800</v>
      </c>
      <c r="E174" s="164"/>
      <c r="F174" s="164"/>
      <c r="G174" s="164"/>
      <c r="H174" s="164"/>
      <c r="I174" s="145"/>
      <c r="J174" s="145"/>
    </row>
    <row r="175" spans="1:11" s="156" customFormat="1" ht="100.5" customHeight="1">
      <c r="A175" s="152" t="s">
        <v>449</v>
      </c>
      <c r="B175" s="71" t="s">
        <v>699</v>
      </c>
      <c r="C175" s="176">
        <v>32282824.41</v>
      </c>
      <c r="E175" s="164"/>
      <c r="F175" s="164"/>
      <c r="G175" s="164"/>
      <c r="H175" s="164"/>
      <c r="I175" s="145"/>
      <c r="J175" s="145"/>
      <c r="K175" s="145"/>
    </row>
    <row r="176" spans="1:11" s="156" customFormat="1" ht="110.25">
      <c r="A176" s="152" t="s">
        <v>474</v>
      </c>
      <c r="B176" s="71" t="s">
        <v>700</v>
      </c>
      <c r="C176" s="176">
        <v>725400</v>
      </c>
      <c r="E176" s="164"/>
      <c r="F176" s="164"/>
      <c r="G176" s="164"/>
      <c r="H176" s="164"/>
      <c r="I176" s="145"/>
      <c r="J176" s="145"/>
      <c r="K176" s="145"/>
    </row>
    <row r="177" spans="1:11" s="156" customFormat="1" ht="94.5">
      <c r="A177" s="152" t="s">
        <v>448</v>
      </c>
      <c r="B177" s="71" t="s">
        <v>487</v>
      </c>
      <c r="C177" s="176">
        <v>21760683.37</v>
      </c>
      <c r="E177" s="164"/>
      <c r="F177" s="164"/>
      <c r="G177" s="164"/>
      <c r="H177" s="164"/>
      <c r="I177" s="145"/>
      <c r="J177" s="145"/>
      <c r="K177" s="145"/>
    </row>
    <row r="178" spans="1:11" s="156" customFormat="1" ht="69" customHeight="1">
      <c r="A178" s="152" t="s">
        <v>447</v>
      </c>
      <c r="B178" s="71" t="s">
        <v>488</v>
      </c>
      <c r="C178" s="176">
        <v>8942337.46</v>
      </c>
      <c r="E178" s="164"/>
      <c r="F178" s="164"/>
      <c r="G178" s="164"/>
      <c r="H178" s="164"/>
      <c r="I178" s="145"/>
      <c r="J178" s="145"/>
      <c r="K178" s="145"/>
    </row>
    <row r="179" spans="1:11" s="156" customFormat="1" ht="47.25">
      <c r="A179" s="152" t="s">
        <v>446</v>
      </c>
      <c r="B179" s="71" t="s">
        <v>342</v>
      </c>
      <c r="C179" s="176">
        <v>2324700</v>
      </c>
      <c r="E179" s="164"/>
      <c r="F179" s="164"/>
      <c r="G179" s="164"/>
      <c r="H179" s="164"/>
      <c r="I179" s="145"/>
      <c r="J179" s="145"/>
      <c r="K179" s="145"/>
    </row>
    <row r="180" spans="1:11" s="156" customFormat="1" ht="63">
      <c r="A180" s="152" t="s">
        <v>475</v>
      </c>
      <c r="B180" s="71" t="s">
        <v>476</v>
      </c>
      <c r="C180" s="176">
        <v>377700</v>
      </c>
      <c r="E180" s="164"/>
      <c r="F180" s="164"/>
      <c r="G180" s="164"/>
      <c r="H180" s="164"/>
      <c r="I180" s="145"/>
      <c r="J180" s="145"/>
      <c r="K180" s="145"/>
    </row>
    <row r="181" spans="1:11" s="156" customFormat="1" ht="15.75">
      <c r="A181" s="152" t="s">
        <v>445</v>
      </c>
      <c r="B181" s="71" t="s">
        <v>343</v>
      </c>
      <c r="C181" s="176">
        <f>C182+C184+C183</f>
        <v>53787698</v>
      </c>
      <c r="E181" s="164"/>
      <c r="F181" s="164"/>
      <c r="G181" s="164"/>
      <c r="H181" s="164"/>
      <c r="I181" s="145"/>
      <c r="J181" s="145"/>
      <c r="K181" s="145"/>
    </row>
    <row r="182" spans="1:4" ht="63">
      <c r="A182" s="152" t="s">
        <v>444</v>
      </c>
      <c r="B182" s="71" t="s">
        <v>569</v>
      </c>
      <c r="C182" s="176">
        <v>3374000</v>
      </c>
      <c r="D182" s="156"/>
    </row>
    <row r="183" spans="1:4" ht="63">
      <c r="A183" s="152" t="s">
        <v>533</v>
      </c>
      <c r="B183" s="71" t="s">
        <v>534</v>
      </c>
      <c r="C183" s="176">
        <v>42313698</v>
      </c>
      <c r="D183" s="156"/>
    </row>
    <row r="184" spans="1:4" ht="31.5">
      <c r="A184" s="152" t="s">
        <v>443</v>
      </c>
      <c r="B184" s="71" t="s">
        <v>701</v>
      </c>
      <c r="C184" s="176">
        <f>C185</f>
        <v>8100000</v>
      </c>
      <c r="D184" s="156"/>
    </row>
    <row r="185" spans="1:4" ht="94.5">
      <c r="A185" s="152" t="s">
        <v>442</v>
      </c>
      <c r="B185" s="71" t="s">
        <v>703</v>
      </c>
      <c r="C185" s="176">
        <v>8100000</v>
      </c>
      <c r="D185" s="156"/>
    </row>
    <row r="186" spans="1:3" s="156" customFormat="1" ht="16.5" customHeight="1">
      <c r="A186" s="137" t="s">
        <v>1057</v>
      </c>
      <c r="B186" s="71" t="s">
        <v>1058</v>
      </c>
      <c r="C186" s="176">
        <f>C187</f>
        <v>52247</v>
      </c>
    </row>
    <row r="187" spans="1:3" s="156" customFormat="1" ht="34.5" customHeight="1">
      <c r="A187" s="137" t="s">
        <v>1059</v>
      </c>
      <c r="B187" s="71" t="s">
        <v>1060</v>
      </c>
      <c r="C187" s="176">
        <f>C188</f>
        <v>52247</v>
      </c>
    </row>
    <row r="188" spans="1:3" s="156" customFormat="1" ht="65.25" customHeight="1">
      <c r="A188" s="137" t="s">
        <v>1061</v>
      </c>
      <c r="B188" s="71" t="s">
        <v>1062</v>
      </c>
      <c r="C188" s="176">
        <v>52247</v>
      </c>
    </row>
    <row r="189" spans="1:4" ht="15.75">
      <c r="A189" s="158"/>
      <c r="B189" s="159" t="s">
        <v>268</v>
      </c>
      <c r="C189" s="181">
        <f>C128+C15</f>
        <v>1969995358.07</v>
      </c>
      <c r="D189" s="156"/>
    </row>
    <row r="190" spans="1:4" ht="15.75">
      <c r="A190" s="149"/>
      <c r="B190" s="161"/>
      <c r="C190" s="182"/>
      <c r="D190" s="156"/>
    </row>
    <row r="191" spans="1:4" ht="15.75" customHeight="1">
      <c r="A191" s="273" t="s">
        <v>938</v>
      </c>
      <c r="B191" s="273"/>
      <c r="C191" s="273"/>
      <c r="D191" s="156"/>
    </row>
    <row r="192" ht="15.75">
      <c r="D192" s="156"/>
    </row>
    <row r="193" spans="3:4" ht="15.75">
      <c r="C193" s="184"/>
      <c r="D193" s="156"/>
    </row>
    <row r="194" ht="15.75">
      <c r="D194" s="156"/>
    </row>
    <row r="195" ht="15.75">
      <c r="D195" s="156"/>
    </row>
    <row r="196" ht="15.75">
      <c r="D196" s="156"/>
    </row>
    <row r="197" ht="15.75">
      <c r="D197" s="156"/>
    </row>
    <row r="198" ht="15.75">
      <c r="D198" s="156"/>
    </row>
    <row r="199" ht="15.75">
      <c r="D199" s="156"/>
    </row>
    <row r="200" ht="15.75">
      <c r="D200" s="156"/>
    </row>
    <row r="201" ht="15.75">
      <c r="D201" s="156"/>
    </row>
    <row r="202" ht="15.75">
      <c r="D202" s="156"/>
    </row>
  </sheetData>
  <sheetProtection/>
  <mergeCells count="11">
    <mergeCell ref="A191:C191"/>
    <mergeCell ref="A6:C6"/>
    <mergeCell ref="A7:C7"/>
    <mergeCell ref="A8:C8"/>
    <mergeCell ref="A10:C10"/>
    <mergeCell ref="A11:C11"/>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168"/>
  <sheetViews>
    <sheetView zoomScale="106" zoomScaleNormal="106" workbookViewId="0" topLeftCell="A1">
      <selection activeCell="G15" sqref="G15"/>
    </sheetView>
  </sheetViews>
  <sheetFormatPr defaultColWidth="9.00390625" defaultRowHeight="12.75"/>
  <cols>
    <col min="1" max="1" width="25.625" style="186" customWidth="1"/>
    <col min="2" max="2" width="64.00390625" style="185" customWidth="1"/>
    <col min="3" max="3" width="18.25390625" style="189" customWidth="1"/>
    <col min="4" max="4" width="18.125" style="189" customWidth="1"/>
    <col min="5" max="5" width="9.125" style="186" customWidth="1"/>
    <col min="6" max="6" width="11.25390625" style="186" customWidth="1"/>
    <col min="7" max="7" width="14.375" style="186" customWidth="1"/>
    <col min="8" max="8" width="13.875" style="186" customWidth="1"/>
    <col min="9" max="9" width="14.25390625" style="186" customWidth="1"/>
    <col min="10" max="10" width="17.375" style="186" customWidth="1"/>
    <col min="11" max="11" width="11.375" style="186" customWidth="1"/>
    <col min="12" max="12" width="16.00390625" style="186" customWidth="1"/>
    <col min="13" max="16384" width="9.125" style="186" customWidth="1"/>
  </cols>
  <sheetData>
    <row r="1" spans="1:4" ht="15.75">
      <c r="A1" s="289" t="s">
        <v>1064</v>
      </c>
      <c r="B1" s="289"/>
      <c r="C1" s="289"/>
      <c r="D1" s="289"/>
    </row>
    <row r="2" spans="1:4" ht="15.75">
      <c r="A2" s="289" t="s">
        <v>1065</v>
      </c>
      <c r="B2" s="289"/>
      <c r="C2" s="289"/>
      <c r="D2" s="289"/>
    </row>
    <row r="3" spans="1:4" ht="15.75">
      <c r="A3" s="289" t="s">
        <v>1066</v>
      </c>
      <c r="B3" s="289"/>
      <c r="C3" s="289"/>
      <c r="D3" s="289"/>
    </row>
    <row r="4" spans="1:4" ht="15.75">
      <c r="A4" s="289" t="s">
        <v>771</v>
      </c>
      <c r="B4" s="289"/>
      <c r="C4" s="289"/>
      <c r="D4" s="289"/>
    </row>
    <row r="5" spans="1:4" s="145" customFormat="1" ht="15.75" customHeight="1">
      <c r="A5" s="273" t="s">
        <v>1136</v>
      </c>
      <c r="B5" s="273"/>
      <c r="C5" s="273"/>
      <c r="D5" s="293"/>
    </row>
    <row r="6" spans="1:4" s="145" customFormat="1" ht="15.75" customHeight="1">
      <c r="A6" s="273" t="s">
        <v>1063</v>
      </c>
      <c r="B6" s="295"/>
      <c r="C6" s="295"/>
      <c r="D6" s="293"/>
    </row>
    <row r="7" spans="1:4" ht="15.75">
      <c r="A7" s="289"/>
      <c r="B7" s="294"/>
      <c r="C7" s="294"/>
      <c r="D7" s="294"/>
    </row>
    <row r="8" spans="1:4" ht="15.75">
      <c r="A8" s="289"/>
      <c r="B8" s="294"/>
      <c r="C8" s="294"/>
      <c r="D8" s="294"/>
    </row>
    <row r="9" spans="1:4" ht="15.75">
      <c r="A9" s="185"/>
      <c r="B9" s="187"/>
      <c r="C9" s="188"/>
      <c r="D9" s="188"/>
    </row>
    <row r="10" spans="1:4" ht="15.75">
      <c r="A10" s="291" t="s">
        <v>204</v>
      </c>
      <c r="B10" s="291"/>
      <c r="C10" s="291"/>
      <c r="D10" s="292"/>
    </row>
    <row r="11" spans="1:4" ht="15.75">
      <c r="A11" s="291" t="s">
        <v>715</v>
      </c>
      <c r="B11" s="291"/>
      <c r="C11" s="291"/>
      <c r="D11" s="292"/>
    </row>
    <row r="12" spans="3:4" ht="16.5" thickBot="1">
      <c r="C12" s="286" t="s">
        <v>705</v>
      </c>
      <c r="D12" s="286"/>
    </row>
    <row r="13" spans="1:4" ht="32.25" thickBot="1">
      <c r="A13" s="190" t="s">
        <v>243</v>
      </c>
      <c r="B13" s="191" t="s">
        <v>280</v>
      </c>
      <c r="C13" s="287" t="s">
        <v>266</v>
      </c>
      <c r="D13" s="288"/>
    </row>
    <row r="14" spans="1:4" ht="16.5" thickBot="1">
      <c r="A14" s="192"/>
      <c r="B14" s="193"/>
      <c r="C14" s="194" t="s">
        <v>539</v>
      </c>
      <c r="D14" s="195" t="s">
        <v>711</v>
      </c>
    </row>
    <row r="15" spans="1:4" ht="15.75">
      <c r="A15" s="196" t="s">
        <v>61</v>
      </c>
      <c r="B15" s="197" t="s">
        <v>256</v>
      </c>
      <c r="C15" s="198">
        <f>C16+C22+C30+C40+C43+C46+C49+C65+C73+C77+C85+C111</f>
        <v>747835000</v>
      </c>
      <c r="D15" s="198">
        <f>D16+D22+D30+D40+D43+D46+D49+D65+D73+D77+D85+D111</f>
        <v>776980000</v>
      </c>
    </row>
    <row r="16" spans="1:4" s="156" customFormat="1" ht="15.75">
      <c r="A16" s="137" t="s">
        <v>788</v>
      </c>
      <c r="B16" s="157" t="s">
        <v>262</v>
      </c>
      <c r="C16" s="168">
        <v>464575000</v>
      </c>
      <c r="D16" s="168">
        <v>495857000</v>
      </c>
    </row>
    <row r="17" spans="1:4" s="156" customFormat="1" ht="15.75">
      <c r="A17" s="137" t="s">
        <v>789</v>
      </c>
      <c r="B17" s="71" t="s">
        <v>267</v>
      </c>
      <c r="C17" s="168">
        <v>464575000</v>
      </c>
      <c r="D17" s="168">
        <v>495857000</v>
      </c>
    </row>
    <row r="18" spans="1:4" s="156" customFormat="1" ht="78.75">
      <c r="A18" s="137" t="s">
        <v>790</v>
      </c>
      <c r="B18" s="71" t="s">
        <v>31</v>
      </c>
      <c r="C18" s="168">
        <v>457286000</v>
      </c>
      <c r="D18" s="168">
        <v>488518000</v>
      </c>
    </row>
    <row r="19" spans="1:4" s="156" customFormat="1" ht="110.25">
      <c r="A19" s="137" t="s">
        <v>791</v>
      </c>
      <c r="B19" s="71" t="s">
        <v>288</v>
      </c>
      <c r="C19" s="168">
        <v>4160000</v>
      </c>
      <c r="D19" s="168">
        <v>4160000</v>
      </c>
    </row>
    <row r="20" spans="1:4" s="156" customFormat="1" ht="47.25">
      <c r="A20" s="137" t="s">
        <v>792</v>
      </c>
      <c r="B20" s="71" t="s">
        <v>289</v>
      </c>
      <c r="C20" s="168">
        <v>2600000</v>
      </c>
      <c r="D20" s="168">
        <v>2600000</v>
      </c>
    </row>
    <row r="21" spans="1:4" s="156" customFormat="1" ht="94.5">
      <c r="A21" s="137" t="s">
        <v>793</v>
      </c>
      <c r="B21" s="173" t="s">
        <v>247</v>
      </c>
      <c r="C21" s="168">
        <v>529000</v>
      </c>
      <c r="D21" s="168">
        <v>579000</v>
      </c>
    </row>
    <row r="22" spans="1:4" s="156" customFormat="1" ht="31.5" customHeight="1">
      <c r="A22" s="137" t="s">
        <v>794</v>
      </c>
      <c r="B22" s="71" t="s">
        <v>322</v>
      </c>
      <c r="C22" s="168">
        <v>25090000</v>
      </c>
      <c r="D22" s="168">
        <v>25090000</v>
      </c>
    </row>
    <row r="23" spans="1:4" s="156" customFormat="1" ht="31.5">
      <c r="A23" s="137" t="s">
        <v>795</v>
      </c>
      <c r="B23" s="71" t="s">
        <v>323</v>
      </c>
      <c r="C23" s="168">
        <v>25090000</v>
      </c>
      <c r="D23" s="168">
        <v>25090000</v>
      </c>
    </row>
    <row r="24" spans="1:4" s="156" customFormat="1" ht="78.75">
      <c r="A24" s="137" t="s">
        <v>898</v>
      </c>
      <c r="B24" s="71" t="s">
        <v>200</v>
      </c>
      <c r="C24" s="168">
        <v>11763000</v>
      </c>
      <c r="D24" s="168">
        <v>11765999.988372093</v>
      </c>
    </row>
    <row r="25" spans="1:4" s="156" customFormat="1" ht="114" customHeight="1">
      <c r="A25" s="137" t="s">
        <v>796</v>
      </c>
      <c r="B25" s="71" t="s">
        <v>506</v>
      </c>
      <c r="C25" s="168">
        <v>11763000</v>
      </c>
      <c r="D25" s="168">
        <v>11765999.988372093</v>
      </c>
    </row>
    <row r="26" spans="1:4" s="156" customFormat="1" ht="94.5">
      <c r="A26" s="137" t="s">
        <v>899</v>
      </c>
      <c r="B26" s="71" t="s">
        <v>201</v>
      </c>
      <c r="C26" s="168">
        <v>56000</v>
      </c>
      <c r="D26" s="168">
        <v>55999.962790697675</v>
      </c>
    </row>
    <row r="27" spans="1:4" s="156" customFormat="1" ht="130.5" customHeight="1">
      <c r="A27" s="137" t="s">
        <v>797</v>
      </c>
      <c r="B27" s="71" t="s">
        <v>507</v>
      </c>
      <c r="C27" s="168">
        <v>56000</v>
      </c>
      <c r="D27" s="168">
        <v>55999.962790697675</v>
      </c>
    </row>
    <row r="28" spans="1:4" s="156" customFormat="1" ht="78.75">
      <c r="A28" s="137" t="s">
        <v>900</v>
      </c>
      <c r="B28" s="71" t="s">
        <v>38</v>
      </c>
      <c r="C28" s="168">
        <v>13271000</v>
      </c>
      <c r="D28" s="168">
        <v>13268000.04883721</v>
      </c>
    </row>
    <row r="29" spans="1:4" s="156" customFormat="1" ht="126">
      <c r="A29" s="137" t="s">
        <v>798</v>
      </c>
      <c r="B29" s="71" t="s">
        <v>508</v>
      </c>
      <c r="C29" s="168">
        <v>13271000</v>
      </c>
      <c r="D29" s="168">
        <v>13268000.04883721</v>
      </c>
    </row>
    <row r="30" spans="1:4" s="156" customFormat="1" ht="15.75">
      <c r="A30" s="137" t="s">
        <v>799</v>
      </c>
      <c r="B30" s="71" t="s">
        <v>264</v>
      </c>
      <c r="C30" s="168">
        <v>153031000</v>
      </c>
      <c r="D30" s="168">
        <v>156096000</v>
      </c>
    </row>
    <row r="31" spans="1:4" s="156" customFormat="1" ht="31.5">
      <c r="A31" s="137" t="s">
        <v>800</v>
      </c>
      <c r="B31" s="71" t="s">
        <v>210</v>
      </c>
      <c r="C31" s="168">
        <v>133423000</v>
      </c>
      <c r="D31" s="168">
        <v>136091000</v>
      </c>
    </row>
    <row r="32" spans="1:4" s="156" customFormat="1" ht="31.5">
      <c r="A32" s="137" t="s">
        <v>901</v>
      </c>
      <c r="B32" s="71" t="s">
        <v>62</v>
      </c>
      <c r="C32" s="168">
        <v>55372000</v>
      </c>
      <c r="D32" s="168">
        <v>56480000</v>
      </c>
    </row>
    <row r="33" spans="1:4" s="156" customFormat="1" ht="31.5">
      <c r="A33" s="137" t="s">
        <v>801</v>
      </c>
      <c r="B33" s="173" t="s">
        <v>62</v>
      </c>
      <c r="C33" s="168">
        <v>55372000</v>
      </c>
      <c r="D33" s="168">
        <v>56480000</v>
      </c>
    </row>
    <row r="34" spans="1:4" s="156" customFormat="1" ht="47.25">
      <c r="A34" s="137" t="s">
        <v>902</v>
      </c>
      <c r="B34" s="71" t="s">
        <v>213</v>
      </c>
      <c r="C34" s="168">
        <v>78051000</v>
      </c>
      <c r="D34" s="168">
        <v>79611000</v>
      </c>
    </row>
    <row r="35" spans="1:4" s="156" customFormat="1" ht="63">
      <c r="A35" s="137" t="s">
        <v>802</v>
      </c>
      <c r="B35" s="71" t="s">
        <v>95</v>
      </c>
      <c r="C35" s="168">
        <v>78051000</v>
      </c>
      <c r="D35" s="168">
        <v>79611000</v>
      </c>
    </row>
    <row r="36" spans="1:4" s="156" customFormat="1" ht="15.75">
      <c r="A36" s="137" t="s">
        <v>803</v>
      </c>
      <c r="B36" s="71" t="s">
        <v>32</v>
      </c>
      <c r="C36" s="168">
        <v>6932000</v>
      </c>
      <c r="D36" s="168">
        <v>7076000</v>
      </c>
    </row>
    <row r="37" spans="1:4" s="156" customFormat="1" ht="15.75">
      <c r="A37" s="137" t="s">
        <v>804</v>
      </c>
      <c r="B37" s="71" t="s">
        <v>32</v>
      </c>
      <c r="C37" s="168">
        <v>6932000</v>
      </c>
      <c r="D37" s="168">
        <v>7076000</v>
      </c>
    </row>
    <row r="38" spans="1:4" s="156" customFormat="1" ht="31.5">
      <c r="A38" s="137" t="s">
        <v>805</v>
      </c>
      <c r="B38" s="71" t="s">
        <v>259</v>
      </c>
      <c r="C38" s="168">
        <v>12676000</v>
      </c>
      <c r="D38" s="168">
        <v>12929000</v>
      </c>
    </row>
    <row r="39" spans="1:4" s="156" customFormat="1" ht="47.25">
      <c r="A39" s="137" t="s">
        <v>806</v>
      </c>
      <c r="B39" s="71" t="s">
        <v>260</v>
      </c>
      <c r="C39" s="168">
        <v>12676000</v>
      </c>
      <c r="D39" s="168">
        <v>12929000</v>
      </c>
    </row>
    <row r="40" spans="1:4" s="156" customFormat="1" ht="15.75">
      <c r="A40" s="137" t="s">
        <v>807</v>
      </c>
      <c r="B40" s="71" t="s">
        <v>96</v>
      </c>
      <c r="C40" s="168">
        <v>9028000</v>
      </c>
      <c r="D40" s="168">
        <v>9118000</v>
      </c>
    </row>
    <row r="41" spans="1:4" s="156" customFormat="1" ht="15.75">
      <c r="A41" s="137" t="s">
        <v>808</v>
      </c>
      <c r="B41" s="71" t="s">
        <v>97</v>
      </c>
      <c r="C41" s="168">
        <v>9028000</v>
      </c>
      <c r="D41" s="168">
        <v>9118000</v>
      </c>
    </row>
    <row r="42" spans="1:4" s="156" customFormat="1" ht="31.5">
      <c r="A42" s="137" t="s">
        <v>809</v>
      </c>
      <c r="B42" s="71" t="s">
        <v>98</v>
      </c>
      <c r="C42" s="168">
        <v>9028000</v>
      </c>
      <c r="D42" s="168">
        <v>9118000</v>
      </c>
    </row>
    <row r="43" spans="1:4" s="156" customFormat="1" ht="31.5">
      <c r="A43" s="137" t="s">
        <v>810</v>
      </c>
      <c r="B43" s="173" t="s">
        <v>76</v>
      </c>
      <c r="C43" s="168">
        <v>2066000</v>
      </c>
      <c r="D43" s="168">
        <v>2076000</v>
      </c>
    </row>
    <row r="44" spans="1:4" s="156" customFormat="1" ht="15.75">
      <c r="A44" s="137" t="s">
        <v>811</v>
      </c>
      <c r="B44" s="71" t="s">
        <v>314</v>
      </c>
      <c r="C44" s="168">
        <v>2066000</v>
      </c>
      <c r="D44" s="168">
        <v>2076000</v>
      </c>
    </row>
    <row r="45" spans="1:4" s="156" customFormat="1" ht="31.5">
      <c r="A45" s="137" t="s">
        <v>812</v>
      </c>
      <c r="B45" s="71" t="s">
        <v>313</v>
      </c>
      <c r="C45" s="168">
        <v>2066000</v>
      </c>
      <c r="D45" s="168">
        <v>2076000</v>
      </c>
    </row>
    <row r="46" spans="1:4" s="156" customFormat="1" ht="15.75">
      <c r="A46" s="137" t="s">
        <v>813</v>
      </c>
      <c r="B46" s="71" t="s">
        <v>248</v>
      </c>
      <c r="C46" s="168">
        <v>9683000</v>
      </c>
      <c r="D46" s="168">
        <v>9876000</v>
      </c>
    </row>
    <row r="47" spans="1:4" s="156" customFormat="1" ht="31.5">
      <c r="A47" s="137" t="s">
        <v>814</v>
      </c>
      <c r="B47" s="71" t="s">
        <v>99</v>
      </c>
      <c r="C47" s="168">
        <v>9683000</v>
      </c>
      <c r="D47" s="168">
        <v>9876000</v>
      </c>
    </row>
    <row r="48" spans="1:4" s="156" customFormat="1" ht="47.25">
      <c r="A48" s="137" t="s">
        <v>815</v>
      </c>
      <c r="B48" s="71" t="s">
        <v>212</v>
      </c>
      <c r="C48" s="168">
        <v>9683000</v>
      </c>
      <c r="D48" s="168">
        <v>9876000</v>
      </c>
    </row>
    <row r="49" spans="1:4" s="156" customFormat="1" ht="47.25">
      <c r="A49" s="137" t="s">
        <v>816</v>
      </c>
      <c r="B49" s="71" t="s">
        <v>265</v>
      </c>
      <c r="C49" s="168">
        <v>56481000</v>
      </c>
      <c r="D49" s="168">
        <v>56655000</v>
      </c>
    </row>
    <row r="50" spans="1:4" s="156" customFormat="1" ht="94.5">
      <c r="A50" s="137" t="s">
        <v>817</v>
      </c>
      <c r="B50" s="71" t="s">
        <v>214</v>
      </c>
      <c r="C50" s="168">
        <v>55077000</v>
      </c>
      <c r="D50" s="168">
        <v>55251000</v>
      </c>
    </row>
    <row r="51" spans="1:4" s="156" customFormat="1" ht="63">
      <c r="A51" s="137" t="s">
        <v>818</v>
      </c>
      <c r="B51" s="71" t="s">
        <v>94</v>
      </c>
      <c r="C51" s="168">
        <v>42076000</v>
      </c>
      <c r="D51" s="168">
        <v>42250000</v>
      </c>
    </row>
    <row r="52" spans="1:4" s="156" customFormat="1" ht="94.5">
      <c r="A52" s="137" t="s">
        <v>819</v>
      </c>
      <c r="B52" s="71" t="s">
        <v>100</v>
      </c>
      <c r="C52" s="168">
        <v>21028000</v>
      </c>
      <c r="D52" s="168">
        <v>21148000</v>
      </c>
    </row>
    <row r="53" spans="1:4" s="156" customFormat="1" ht="78.75">
      <c r="A53" s="137" t="s">
        <v>820</v>
      </c>
      <c r="B53" s="71" t="s">
        <v>321</v>
      </c>
      <c r="C53" s="168">
        <v>21048000</v>
      </c>
      <c r="D53" s="168">
        <v>21102000</v>
      </c>
    </row>
    <row r="54" spans="1:4" s="156" customFormat="1" ht="78.75">
      <c r="A54" s="137" t="s">
        <v>821</v>
      </c>
      <c r="B54" s="71" t="s">
        <v>216</v>
      </c>
      <c r="C54" s="168">
        <v>684000</v>
      </c>
      <c r="D54" s="168">
        <v>684000</v>
      </c>
    </row>
    <row r="55" spans="1:4" s="156" customFormat="1" ht="78.75">
      <c r="A55" s="137" t="s">
        <v>822</v>
      </c>
      <c r="B55" s="71" t="s">
        <v>215</v>
      </c>
      <c r="C55" s="168">
        <v>684000</v>
      </c>
      <c r="D55" s="168">
        <v>684000</v>
      </c>
    </row>
    <row r="56" spans="1:4" s="156" customFormat="1" ht="94.5">
      <c r="A56" s="137" t="s">
        <v>823</v>
      </c>
      <c r="B56" s="71" t="s">
        <v>824</v>
      </c>
      <c r="C56" s="168">
        <v>34000</v>
      </c>
      <c r="D56" s="168">
        <v>34000</v>
      </c>
    </row>
    <row r="57" spans="1:4" s="156" customFormat="1" ht="78.75">
      <c r="A57" s="137" t="s">
        <v>825</v>
      </c>
      <c r="B57" s="71" t="s">
        <v>403</v>
      </c>
      <c r="C57" s="168">
        <v>34000</v>
      </c>
      <c r="D57" s="168">
        <v>34000</v>
      </c>
    </row>
    <row r="58" spans="1:4" s="156" customFormat="1" ht="47.25">
      <c r="A58" s="137" t="s">
        <v>826</v>
      </c>
      <c r="B58" s="71" t="s">
        <v>252</v>
      </c>
      <c r="C58" s="168">
        <v>12283000</v>
      </c>
      <c r="D58" s="168">
        <v>12283000</v>
      </c>
    </row>
    <row r="59" spans="1:4" s="156" customFormat="1" ht="47.25">
      <c r="A59" s="137" t="s">
        <v>827</v>
      </c>
      <c r="B59" s="71" t="s">
        <v>253</v>
      </c>
      <c r="C59" s="168">
        <v>12283000</v>
      </c>
      <c r="D59" s="168">
        <v>12283000</v>
      </c>
    </row>
    <row r="60" spans="1:4" s="156" customFormat="1" ht="94.5">
      <c r="A60" s="137" t="s">
        <v>828</v>
      </c>
      <c r="B60" s="71" t="s">
        <v>54</v>
      </c>
      <c r="C60" s="168">
        <v>1404000</v>
      </c>
      <c r="D60" s="168">
        <v>1404000</v>
      </c>
    </row>
    <row r="61" spans="1:4" s="156" customFormat="1" ht="94.5">
      <c r="A61" s="137" t="s">
        <v>829</v>
      </c>
      <c r="B61" s="71" t="s">
        <v>101</v>
      </c>
      <c r="C61" s="168">
        <v>54000</v>
      </c>
      <c r="D61" s="168">
        <v>54000</v>
      </c>
    </row>
    <row r="62" spans="1:4" s="156" customFormat="1" ht="78.75">
      <c r="A62" s="137" t="s">
        <v>830</v>
      </c>
      <c r="B62" s="71" t="s">
        <v>53</v>
      </c>
      <c r="C62" s="168">
        <v>54000</v>
      </c>
      <c r="D62" s="168">
        <v>54000</v>
      </c>
    </row>
    <row r="63" spans="1:4" s="156" customFormat="1" ht="110.25">
      <c r="A63" s="137" t="s">
        <v>831</v>
      </c>
      <c r="B63" s="71" t="s">
        <v>832</v>
      </c>
      <c r="C63" s="168">
        <v>1350000</v>
      </c>
      <c r="D63" s="168">
        <v>1350000</v>
      </c>
    </row>
    <row r="64" spans="1:4" s="156" customFormat="1" ht="110.25">
      <c r="A64" s="137" t="s">
        <v>833</v>
      </c>
      <c r="B64" s="71" t="s">
        <v>834</v>
      </c>
      <c r="C64" s="168">
        <v>1350000</v>
      </c>
      <c r="D64" s="168">
        <v>1350000</v>
      </c>
    </row>
    <row r="65" spans="1:4" s="156" customFormat="1" ht="31.5">
      <c r="A65" s="137" t="s">
        <v>835</v>
      </c>
      <c r="B65" s="71" t="s">
        <v>205</v>
      </c>
      <c r="C65" s="168">
        <v>5000000</v>
      </c>
      <c r="D65" s="168">
        <v>5000000</v>
      </c>
    </row>
    <row r="66" spans="1:4" s="156" customFormat="1" ht="15.75">
      <c r="A66" s="137" t="s">
        <v>836</v>
      </c>
      <c r="B66" s="71" t="s">
        <v>206</v>
      </c>
      <c r="C66" s="168">
        <v>5000000</v>
      </c>
      <c r="D66" s="168">
        <v>5000000</v>
      </c>
    </row>
    <row r="67" spans="1:4" s="156" customFormat="1" ht="31.5">
      <c r="A67" s="137" t="s">
        <v>841</v>
      </c>
      <c r="B67" s="71" t="s">
        <v>217</v>
      </c>
      <c r="C67" s="168">
        <v>3048000</v>
      </c>
      <c r="D67" s="168">
        <v>3048000</v>
      </c>
    </row>
    <row r="68" spans="1:4" s="156" customFormat="1" ht="15.75">
      <c r="A68" s="137" t="s">
        <v>842</v>
      </c>
      <c r="B68" s="71" t="s">
        <v>286</v>
      </c>
      <c r="C68" s="168">
        <v>19000</v>
      </c>
      <c r="D68" s="168">
        <v>19000</v>
      </c>
    </row>
    <row r="69" spans="1:4" s="156" customFormat="1" ht="15.75">
      <c r="A69" s="137" t="s">
        <v>837</v>
      </c>
      <c r="B69" s="71" t="s">
        <v>509</v>
      </c>
      <c r="C69" s="168">
        <v>1928000</v>
      </c>
      <c r="D69" s="168">
        <v>1928000</v>
      </c>
    </row>
    <row r="70" spans="1:4" s="156" customFormat="1" ht="15.75">
      <c r="A70" s="137" t="s">
        <v>838</v>
      </c>
      <c r="B70" s="71" t="s">
        <v>404</v>
      </c>
      <c r="C70" s="168">
        <v>326000</v>
      </c>
      <c r="D70" s="168">
        <v>326000</v>
      </c>
    </row>
    <row r="71" spans="1:4" s="156" customFormat="1" ht="15.75">
      <c r="A71" s="137" t="s">
        <v>839</v>
      </c>
      <c r="B71" s="71" t="s">
        <v>510</v>
      </c>
      <c r="C71" s="168">
        <v>1602000</v>
      </c>
      <c r="D71" s="168">
        <v>1602000</v>
      </c>
    </row>
    <row r="72" spans="1:4" s="156" customFormat="1" ht="47.25">
      <c r="A72" s="137" t="s">
        <v>840</v>
      </c>
      <c r="B72" s="173" t="s">
        <v>324</v>
      </c>
      <c r="C72" s="168">
        <v>5000</v>
      </c>
      <c r="D72" s="168">
        <v>5000</v>
      </c>
    </row>
    <row r="73" spans="1:4" s="156" customFormat="1" ht="31.5">
      <c r="A73" s="137" t="s">
        <v>843</v>
      </c>
      <c r="B73" s="71" t="s">
        <v>511</v>
      </c>
      <c r="C73" s="168">
        <v>560000</v>
      </c>
      <c r="D73" s="168">
        <v>560000</v>
      </c>
    </row>
    <row r="74" spans="1:4" s="156" customFormat="1" ht="15.75">
      <c r="A74" s="137" t="s">
        <v>844</v>
      </c>
      <c r="B74" s="71" t="s">
        <v>290</v>
      </c>
      <c r="C74" s="168">
        <v>560000</v>
      </c>
      <c r="D74" s="168">
        <v>560000</v>
      </c>
    </row>
    <row r="75" spans="1:4" s="156" customFormat="1" ht="31.5">
      <c r="A75" s="137" t="s">
        <v>845</v>
      </c>
      <c r="B75" s="71" t="s">
        <v>102</v>
      </c>
      <c r="C75" s="168">
        <v>560000</v>
      </c>
      <c r="D75" s="168">
        <v>560000</v>
      </c>
    </row>
    <row r="76" spans="1:4" s="156" customFormat="1" ht="47.25">
      <c r="A76" s="137" t="s">
        <v>846</v>
      </c>
      <c r="B76" s="71" t="s">
        <v>55</v>
      </c>
      <c r="C76" s="168">
        <v>560000</v>
      </c>
      <c r="D76" s="168">
        <v>560000</v>
      </c>
    </row>
    <row r="77" spans="1:4" s="156" customFormat="1" ht="31.5">
      <c r="A77" s="137" t="s">
        <v>847</v>
      </c>
      <c r="B77" s="71" t="s">
        <v>71</v>
      </c>
      <c r="C77" s="168">
        <f>C78+C81</f>
        <v>10313000</v>
      </c>
      <c r="D77" s="168">
        <f>D78+D81</f>
        <v>10335000</v>
      </c>
    </row>
    <row r="78" spans="1:4" s="156" customFormat="1" ht="82.5" customHeight="1">
      <c r="A78" s="137" t="s">
        <v>848</v>
      </c>
      <c r="B78" s="173" t="s">
        <v>319</v>
      </c>
      <c r="C78" s="168">
        <v>6100000</v>
      </c>
      <c r="D78" s="168">
        <v>6100000</v>
      </c>
    </row>
    <row r="79" spans="1:4" s="156" customFormat="1" ht="94.5">
      <c r="A79" s="137" t="s">
        <v>849</v>
      </c>
      <c r="B79" s="173" t="s">
        <v>405</v>
      </c>
      <c r="C79" s="168">
        <v>6100000</v>
      </c>
      <c r="D79" s="168">
        <v>6100000</v>
      </c>
    </row>
    <row r="80" spans="1:4" s="156" customFormat="1" ht="94.5">
      <c r="A80" s="137" t="s">
        <v>850</v>
      </c>
      <c r="B80" s="71" t="s">
        <v>406</v>
      </c>
      <c r="C80" s="168">
        <v>6100000</v>
      </c>
      <c r="D80" s="168">
        <v>6100000</v>
      </c>
    </row>
    <row r="81" spans="1:4" s="156" customFormat="1" ht="31.5">
      <c r="A81" s="137" t="s">
        <v>851</v>
      </c>
      <c r="B81" s="71" t="s">
        <v>318</v>
      </c>
      <c r="C81" s="168">
        <v>4213000</v>
      </c>
      <c r="D81" s="168">
        <v>4235000</v>
      </c>
    </row>
    <row r="82" spans="1:4" s="156" customFormat="1" ht="31.5">
      <c r="A82" s="137" t="s">
        <v>852</v>
      </c>
      <c r="B82" s="169" t="s">
        <v>211</v>
      </c>
      <c r="C82" s="168">
        <v>4213000</v>
      </c>
      <c r="D82" s="168">
        <v>4235000</v>
      </c>
    </row>
    <row r="83" spans="1:4" s="156" customFormat="1" ht="63">
      <c r="A83" s="137" t="s">
        <v>853</v>
      </c>
      <c r="B83" s="169" t="s">
        <v>103</v>
      </c>
      <c r="C83" s="168">
        <v>2929000</v>
      </c>
      <c r="D83" s="168">
        <v>2944000</v>
      </c>
    </row>
    <row r="84" spans="1:4" s="156" customFormat="1" ht="47.25">
      <c r="A84" s="137" t="s">
        <v>854</v>
      </c>
      <c r="B84" s="169" t="s">
        <v>407</v>
      </c>
      <c r="C84" s="168">
        <v>1284000</v>
      </c>
      <c r="D84" s="199">
        <v>1290000</v>
      </c>
    </row>
    <row r="85" spans="1:6" s="156" customFormat="1" ht="15.75">
      <c r="A85" s="137" t="s">
        <v>855</v>
      </c>
      <c r="B85" s="169" t="s">
        <v>257</v>
      </c>
      <c r="C85" s="168">
        <f>C86+C102+C104+C106</f>
        <v>1509000</v>
      </c>
      <c r="D85" s="168">
        <f>D86+D102+D104+D106</f>
        <v>1504000</v>
      </c>
      <c r="F85" s="92"/>
    </row>
    <row r="86" spans="1:6" s="156" customFormat="1" ht="34.5" customHeight="1">
      <c r="A86" s="137" t="s">
        <v>856</v>
      </c>
      <c r="B86" s="169" t="s">
        <v>857</v>
      </c>
      <c r="C86" s="168">
        <f>C87+C89+C91+C94+C96+C98+C100</f>
        <v>534000</v>
      </c>
      <c r="D86" s="168">
        <v>534000</v>
      </c>
      <c r="F86" s="94"/>
    </row>
    <row r="87" spans="1:6" s="156" customFormat="1" ht="63">
      <c r="A87" s="137" t="s">
        <v>858</v>
      </c>
      <c r="B87" s="169" t="s">
        <v>859</v>
      </c>
      <c r="C87" s="168">
        <v>1000</v>
      </c>
      <c r="D87" s="168">
        <v>1000</v>
      </c>
      <c r="F87" s="96"/>
    </row>
    <row r="88" spans="1:6" s="156" customFormat="1" ht="94.5">
      <c r="A88" s="137" t="s">
        <v>860</v>
      </c>
      <c r="B88" s="169" t="s">
        <v>861</v>
      </c>
      <c r="C88" s="168">
        <v>1000</v>
      </c>
      <c r="D88" s="168">
        <v>1000</v>
      </c>
      <c r="F88" s="96"/>
    </row>
    <row r="89" spans="1:6" s="156" customFormat="1" ht="78.75">
      <c r="A89" s="137" t="s">
        <v>862</v>
      </c>
      <c r="B89" s="169" t="s">
        <v>863</v>
      </c>
      <c r="C89" s="168">
        <v>16000</v>
      </c>
      <c r="D89" s="168">
        <v>16000</v>
      </c>
      <c r="F89" s="96"/>
    </row>
    <row r="90" spans="1:6" s="156" customFormat="1" ht="110.25">
      <c r="A90" s="137" t="s">
        <v>864</v>
      </c>
      <c r="B90" s="169" t="s">
        <v>865</v>
      </c>
      <c r="C90" s="168">
        <v>16000</v>
      </c>
      <c r="D90" s="168">
        <v>16000</v>
      </c>
      <c r="F90" s="96"/>
    </row>
    <row r="91" spans="1:6" s="156" customFormat="1" ht="63">
      <c r="A91" s="137" t="s">
        <v>866</v>
      </c>
      <c r="B91" s="169" t="s">
        <v>867</v>
      </c>
      <c r="C91" s="168">
        <v>53000</v>
      </c>
      <c r="D91" s="168">
        <v>53000</v>
      </c>
      <c r="F91" s="96"/>
    </row>
    <row r="92" spans="1:6" s="156" customFormat="1" ht="82.5" customHeight="1">
      <c r="A92" s="137" t="s">
        <v>868</v>
      </c>
      <c r="B92" s="169" t="s">
        <v>869</v>
      </c>
      <c r="C92" s="168">
        <v>3000</v>
      </c>
      <c r="D92" s="168">
        <v>3000</v>
      </c>
      <c r="F92" s="96"/>
    </row>
    <row r="93" spans="1:6" s="156" customFormat="1" ht="78.75">
      <c r="A93" s="137" t="s">
        <v>870</v>
      </c>
      <c r="B93" s="169" t="s">
        <v>871</v>
      </c>
      <c r="C93" s="168">
        <v>50000</v>
      </c>
      <c r="D93" s="168">
        <v>50000</v>
      </c>
      <c r="F93" s="96"/>
    </row>
    <row r="94" spans="1:6" s="156" customFormat="1" ht="63">
      <c r="A94" s="137" t="s">
        <v>872</v>
      </c>
      <c r="B94" s="169" t="s">
        <v>873</v>
      </c>
      <c r="C94" s="168">
        <v>10000</v>
      </c>
      <c r="D94" s="168">
        <v>10000</v>
      </c>
      <c r="F94" s="96"/>
    </row>
    <row r="95" spans="1:6" s="156" customFormat="1" ht="94.5">
      <c r="A95" s="137" t="s">
        <v>874</v>
      </c>
      <c r="B95" s="169" t="s">
        <v>875</v>
      </c>
      <c r="C95" s="168">
        <v>10000</v>
      </c>
      <c r="D95" s="168">
        <v>10000</v>
      </c>
      <c r="F95" s="96"/>
    </row>
    <row r="96" spans="1:6" s="156" customFormat="1" ht="78.75">
      <c r="A96" s="137" t="s">
        <v>876</v>
      </c>
      <c r="B96" s="169" t="s">
        <v>877</v>
      </c>
      <c r="C96" s="168">
        <v>118000</v>
      </c>
      <c r="D96" s="168">
        <v>118000</v>
      </c>
      <c r="F96" s="96"/>
    </row>
    <row r="97" spans="1:6" s="156" customFormat="1" ht="110.25">
      <c r="A97" s="137" t="s">
        <v>878</v>
      </c>
      <c r="B97" s="169" t="s">
        <v>879</v>
      </c>
      <c r="C97" s="168">
        <v>118000</v>
      </c>
      <c r="D97" s="168">
        <v>118000</v>
      </c>
      <c r="F97" s="96"/>
    </row>
    <row r="98" spans="1:6" s="156" customFormat="1" ht="63">
      <c r="A98" s="137" t="s">
        <v>880</v>
      </c>
      <c r="B98" s="169" t="s">
        <v>881</v>
      </c>
      <c r="C98" s="168">
        <v>102000</v>
      </c>
      <c r="D98" s="168">
        <v>102000</v>
      </c>
      <c r="F98" s="96"/>
    </row>
    <row r="99" spans="1:6" s="156" customFormat="1" ht="78.75">
      <c r="A99" s="137" t="s">
        <v>882</v>
      </c>
      <c r="B99" s="169" t="s">
        <v>883</v>
      </c>
      <c r="C99" s="168">
        <v>102000</v>
      </c>
      <c r="D99" s="168">
        <v>102000</v>
      </c>
      <c r="F99" s="96"/>
    </row>
    <row r="100" spans="1:6" s="156" customFormat="1" ht="78.75">
      <c r="A100" s="137" t="s">
        <v>884</v>
      </c>
      <c r="B100" s="169" t="s">
        <v>885</v>
      </c>
      <c r="C100" s="168">
        <v>234000</v>
      </c>
      <c r="D100" s="168">
        <v>234000</v>
      </c>
      <c r="F100" s="96"/>
    </row>
    <row r="101" spans="1:6" ht="94.5">
      <c r="A101" s="137" t="s">
        <v>886</v>
      </c>
      <c r="B101" s="169" t="s">
        <v>887</v>
      </c>
      <c r="C101" s="168">
        <v>234000</v>
      </c>
      <c r="D101" s="168">
        <v>234000</v>
      </c>
      <c r="E101" s="156"/>
      <c r="F101" s="96"/>
    </row>
    <row r="102" spans="1:6" ht="47.25">
      <c r="A102" s="137" t="s">
        <v>888</v>
      </c>
      <c r="B102" s="169" t="s">
        <v>562</v>
      </c>
      <c r="C102" s="168">
        <v>100000</v>
      </c>
      <c r="D102" s="168">
        <v>100000</v>
      </c>
      <c r="E102" s="156"/>
      <c r="F102" s="94"/>
    </row>
    <row r="103" spans="1:6" ht="63">
      <c r="A103" s="137" t="s">
        <v>889</v>
      </c>
      <c r="B103" s="169" t="s">
        <v>512</v>
      </c>
      <c r="C103" s="168">
        <v>100000</v>
      </c>
      <c r="D103" s="168">
        <v>100000</v>
      </c>
      <c r="E103" s="156"/>
      <c r="F103" s="96"/>
    </row>
    <row r="104" spans="1:6" ht="126">
      <c r="A104" s="137" t="s">
        <v>890</v>
      </c>
      <c r="B104" s="169" t="s">
        <v>563</v>
      </c>
      <c r="C104" s="168">
        <v>580000</v>
      </c>
      <c r="D104" s="168">
        <v>575000</v>
      </c>
      <c r="E104" s="156"/>
      <c r="F104" s="94"/>
    </row>
    <row r="105" spans="1:6" ht="78.75">
      <c r="A105" s="137" t="s">
        <v>891</v>
      </c>
      <c r="B105" s="169" t="s">
        <v>564</v>
      </c>
      <c r="C105" s="168">
        <v>580000</v>
      </c>
      <c r="D105" s="168">
        <v>575000</v>
      </c>
      <c r="E105" s="156"/>
      <c r="F105" s="96"/>
    </row>
    <row r="106" spans="1:6" ht="15.75">
      <c r="A106" s="137" t="s">
        <v>892</v>
      </c>
      <c r="B106" s="169" t="s">
        <v>565</v>
      </c>
      <c r="C106" s="168">
        <v>295000</v>
      </c>
      <c r="D106" s="168">
        <v>295000</v>
      </c>
      <c r="E106" s="156"/>
      <c r="F106" s="94"/>
    </row>
    <row r="107" spans="1:6" ht="47.25">
      <c r="A107" s="137" t="s">
        <v>893</v>
      </c>
      <c r="B107" s="169" t="s">
        <v>566</v>
      </c>
      <c r="C107" s="168">
        <v>95000</v>
      </c>
      <c r="D107" s="168">
        <v>95000</v>
      </c>
      <c r="E107" s="156"/>
      <c r="F107" s="96"/>
    </row>
    <row r="108" spans="1:6" ht="63">
      <c r="A108" s="137" t="s">
        <v>894</v>
      </c>
      <c r="B108" s="169" t="s">
        <v>567</v>
      </c>
      <c r="C108" s="168">
        <v>95000</v>
      </c>
      <c r="D108" s="168">
        <v>95000</v>
      </c>
      <c r="E108" s="156"/>
      <c r="F108" s="96"/>
    </row>
    <row r="109" spans="1:6" ht="78.75">
      <c r="A109" s="137" t="s">
        <v>895</v>
      </c>
      <c r="B109" s="169" t="s">
        <v>896</v>
      </c>
      <c r="C109" s="168">
        <v>200000</v>
      </c>
      <c r="D109" s="168">
        <v>200000</v>
      </c>
      <c r="E109" s="156"/>
      <c r="F109" s="96"/>
    </row>
    <row r="110" spans="1:6" ht="78.75">
      <c r="A110" s="137" t="s">
        <v>897</v>
      </c>
      <c r="B110" s="169" t="s">
        <v>568</v>
      </c>
      <c r="C110" s="168">
        <v>200000</v>
      </c>
      <c r="D110" s="168">
        <v>200000</v>
      </c>
      <c r="E110" s="156"/>
      <c r="F110" s="96"/>
    </row>
    <row r="111" spans="1:6" ht="15.75">
      <c r="A111" s="137" t="s">
        <v>904</v>
      </c>
      <c r="B111" s="169" t="s">
        <v>258</v>
      </c>
      <c r="C111" s="168">
        <v>10499000</v>
      </c>
      <c r="D111" s="168">
        <v>4813000</v>
      </c>
      <c r="E111" s="156"/>
      <c r="F111" s="96"/>
    </row>
    <row r="112" spans="1:6" ht="15.75">
      <c r="A112" s="137" t="s">
        <v>905</v>
      </c>
      <c r="B112" s="169" t="s">
        <v>320</v>
      </c>
      <c r="C112" s="168">
        <v>10499000</v>
      </c>
      <c r="D112" s="168">
        <v>4813000</v>
      </c>
      <c r="E112" s="156"/>
      <c r="F112" s="94"/>
    </row>
    <row r="113" spans="1:6" ht="31.5">
      <c r="A113" s="137" t="s">
        <v>906</v>
      </c>
      <c r="B113" s="169" t="s">
        <v>207</v>
      </c>
      <c r="C113" s="168">
        <v>10499000</v>
      </c>
      <c r="D113" s="168">
        <v>4813000</v>
      </c>
      <c r="E113" s="156"/>
      <c r="F113" s="96"/>
    </row>
    <row r="114" spans="1:6" ht="15.75">
      <c r="A114" s="200" t="s">
        <v>305</v>
      </c>
      <c r="B114" s="201" t="s">
        <v>261</v>
      </c>
      <c r="C114" s="176">
        <f>C115</f>
        <v>1163704797.0900002</v>
      </c>
      <c r="D114" s="176">
        <f>D115</f>
        <v>1165565236.1200001</v>
      </c>
      <c r="E114" s="156"/>
      <c r="F114" s="96"/>
    </row>
    <row r="115" spans="1:6" ht="47.25">
      <c r="A115" s="200" t="s">
        <v>72</v>
      </c>
      <c r="B115" s="201" t="s">
        <v>219</v>
      </c>
      <c r="C115" s="176">
        <f>C116+C135+C163+C119</f>
        <v>1163704797.0900002</v>
      </c>
      <c r="D115" s="176">
        <f>D116+D135+D163+D119</f>
        <v>1165565236.1200001</v>
      </c>
      <c r="E115" s="156"/>
      <c r="F115" s="96"/>
    </row>
    <row r="116" spans="1:6" ht="31.5">
      <c r="A116" s="200" t="s">
        <v>230</v>
      </c>
      <c r="B116" s="201" t="s">
        <v>239</v>
      </c>
      <c r="C116" s="176">
        <f>C117</f>
        <v>33110600</v>
      </c>
      <c r="D116" s="176">
        <f>D117</f>
        <v>25332100</v>
      </c>
      <c r="E116" s="156"/>
      <c r="F116" s="96"/>
    </row>
    <row r="117" spans="1:6" ht="15.75">
      <c r="A117" s="138" t="s">
        <v>229</v>
      </c>
      <c r="B117" s="201" t="s">
        <v>348</v>
      </c>
      <c r="C117" s="176">
        <f>C118</f>
        <v>33110600</v>
      </c>
      <c r="D117" s="176">
        <f>D118</f>
        <v>25332100</v>
      </c>
      <c r="E117" s="156"/>
      <c r="F117" s="96"/>
    </row>
    <row r="118" spans="1:5" ht="31.5">
      <c r="A118" s="138" t="s">
        <v>415</v>
      </c>
      <c r="B118" s="201" t="s">
        <v>325</v>
      </c>
      <c r="C118" s="176">
        <v>33110600</v>
      </c>
      <c r="D118" s="176">
        <v>25332100</v>
      </c>
      <c r="E118" s="156"/>
    </row>
    <row r="119" spans="1:4" ht="31.5">
      <c r="A119" s="200" t="s">
        <v>231</v>
      </c>
      <c r="B119" s="201" t="s">
        <v>287</v>
      </c>
      <c r="C119" s="176">
        <f>C121+C129+C122+C125+C127+C123+C126+C128</f>
        <v>193747667.17</v>
      </c>
      <c r="D119" s="176">
        <f>D121+D129+D122+D125+D127+D123+D126+D128+D124</f>
        <v>202825414.05</v>
      </c>
    </row>
    <row r="120" spans="1:4" ht="130.5" customHeight="1">
      <c r="A120" s="137" t="s">
        <v>518</v>
      </c>
      <c r="B120" s="71" t="s">
        <v>513</v>
      </c>
      <c r="C120" s="176">
        <f>C121</f>
        <v>62490000</v>
      </c>
      <c r="D120" s="176">
        <f>D121</f>
        <v>68908000</v>
      </c>
    </row>
    <row r="121" spans="1:4" ht="146.25" customHeight="1">
      <c r="A121" s="137" t="s">
        <v>416</v>
      </c>
      <c r="B121" s="71" t="s">
        <v>691</v>
      </c>
      <c r="C121" s="176">
        <v>62490000</v>
      </c>
      <c r="D121" s="176">
        <v>68908000</v>
      </c>
    </row>
    <row r="122" spans="1:4" ht="63">
      <c r="A122" s="200" t="s">
        <v>417</v>
      </c>
      <c r="B122" s="139" t="s">
        <v>966</v>
      </c>
      <c r="C122" s="176">
        <v>308648.4</v>
      </c>
      <c r="D122" s="176">
        <v>348712.08</v>
      </c>
    </row>
    <row r="123" spans="1:4" ht="63">
      <c r="A123" s="137" t="s">
        <v>560</v>
      </c>
      <c r="B123" s="71" t="s">
        <v>561</v>
      </c>
      <c r="C123" s="176">
        <v>45642901.5</v>
      </c>
      <c r="D123" s="176">
        <v>46789088</v>
      </c>
    </row>
    <row r="124" spans="1:4" ht="63">
      <c r="A124" s="152" t="s">
        <v>704</v>
      </c>
      <c r="B124" s="71" t="s">
        <v>708</v>
      </c>
      <c r="C124" s="176">
        <v>0</v>
      </c>
      <c r="D124" s="176">
        <v>20123.1</v>
      </c>
    </row>
    <row r="125" spans="1:4" ht="31.5">
      <c r="A125" s="137" t="s">
        <v>418</v>
      </c>
      <c r="B125" s="71" t="s">
        <v>480</v>
      </c>
      <c r="C125" s="176">
        <v>7838870</v>
      </c>
      <c r="D125" s="176">
        <v>7818930</v>
      </c>
    </row>
    <row r="126" spans="1:4" ht="31.5">
      <c r="A126" s="152" t="s">
        <v>529</v>
      </c>
      <c r="B126" s="71" t="s">
        <v>709</v>
      </c>
      <c r="C126" s="176">
        <v>435717.57</v>
      </c>
      <c r="D126" s="176">
        <v>435717.57</v>
      </c>
    </row>
    <row r="127" spans="1:4" ht="31.5">
      <c r="A127" s="138" t="s">
        <v>519</v>
      </c>
      <c r="B127" s="139" t="s">
        <v>702</v>
      </c>
      <c r="C127" s="176">
        <v>8812946.9</v>
      </c>
      <c r="D127" s="176">
        <v>7125804.5</v>
      </c>
    </row>
    <row r="128" spans="1:4" ht="63">
      <c r="A128" s="138" t="s">
        <v>1010</v>
      </c>
      <c r="B128" s="139" t="s">
        <v>1011</v>
      </c>
      <c r="C128" s="176">
        <v>0</v>
      </c>
      <c r="D128" s="176">
        <v>0</v>
      </c>
    </row>
    <row r="129" spans="1:4" ht="15.75">
      <c r="A129" s="200" t="s">
        <v>420</v>
      </c>
      <c r="B129" s="139" t="s">
        <v>237</v>
      </c>
      <c r="C129" s="176">
        <f>C132+C130+C131+C133+C134</f>
        <v>68218582.8</v>
      </c>
      <c r="D129" s="176">
        <f>D132+D130+D131+D133+D134</f>
        <v>71379038.8</v>
      </c>
    </row>
    <row r="130" spans="1:4" ht="131.25" customHeight="1">
      <c r="A130" s="137" t="s">
        <v>421</v>
      </c>
      <c r="B130" s="71" t="s">
        <v>411</v>
      </c>
      <c r="C130" s="176">
        <v>28470000</v>
      </c>
      <c r="D130" s="176">
        <v>29441300</v>
      </c>
    </row>
    <row r="131" spans="1:4" ht="99.75" customHeight="1">
      <c r="A131" s="137" t="s">
        <v>422</v>
      </c>
      <c r="B131" s="71" t="s">
        <v>692</v>
      </c>
      <c r="C131" s="176">
        <v>23431000</v>
      </c>
      <c r="D131" s="176">
        <v>24087600</v>
      </c>
    </row>
    <row r="132" spans="1:4" ht="83.25" customHeight="1">
      <c r="A132" s="137" t="s">
        <v>423</v>
      </c>
      <c r="B132" s="71" t="s">
        <v>482</v>
      </c>
      <c r="C132" s="176">
        <v>10334221.8</v>
      </c>
      <c r="D132" s="176">
        <v>10334221.8</v>
      </c>
    </row>
    <row r="133" spans="1:4" ht="47.25">
      <c r="A133" s="137" t="s">
        <v>478</v>
      </c>
      <c r="B133" s="71" t="s">
        <v>479</v>
      </c>
      <c r="C133" s="176">
        <v>4794000</v>
      </c>
      <c r="D133" s="176">
        <v>5997790</v>
      </c>
    </row>
    <row r="134" spans="1:4" ht="78.75">
      <c r="A134" s="137" t="s">
        <v>1006</v>
      </c>
      <c r="B134" s="71" t="s">
        <v>1007</v>
      </c>
      <c r="C134" s="176">
        <v>1189361</v>
      </c>
      <c r="D134" s="176">
        <v>1518127</v>
      </c>
    </row>
    <row r="135" spans="1:4" ht="31.5">
      <c r="A135" s="200" t="s">
        <v>454</v>
      </c>
      <c r="B135" s="201" t="s">
        <v>238</v>
      </c>
      <c r="C135" s="176">
        <f>C136+C159+C160+C162+C161</f>
        <v>891158831.9200001</v>
      </c>
      <c r="D135" s="176">
        <f>D136+D159+D160+D162+D161</f>
        <v>891720024.07</v>
      </c>
    </row>
    <row r="136" spans="1:4" ht="47.25">
      <c r="A136" s="138" t="s">
        <v>425</v>
      </c>
      <c r="B136" s="202" t="s">
        <v>232</v>
      </c>
      <c r="C136" s="176">
        <f>C142+C143+C144+C145+C146+C147+C148+C149+C150+C152+C153+C154+C155+C137+C138+C139+C140+C141+C151+C157+C156+C158</f>
        <v>858038411.09</v>
      </c>
      <c r="D136" s="176">
        <f>D142+D143+D144+D145+D146+D147+D148+D149+D150+D152+D153+D154+D155+D137+D138+D139+D140+D141+D151+D157+D156+D158</f>
        <v>858517503.24</v>
      </c>
    </row>
    <row r="137" spans="1:6" ht="258" customHeight="1">
      <c r="A137" s="137" t="s">
        <v>426</v>
      </c>
      <c r="B137" s="71" t="s">
        <v>105</v>
      </c>
      <c r="C137" s="176">
        <v>223241500</v>
      </c>
      <c r="D137" s="176">
        <v>223245000</v>
      </c>
      <c r="F137" s="203"/>
    </row>
    <row r="138" spans="1:4" ht="252">
      <c r="A138" s="137" t="s">
        <v>427</v>
      </c>
      <c r="B138" s="71" t="s">
        <v>233</v>
      </c>
      <c r="C138" s="176">
        <v>2555300</v>
      </c>
      <c r="D138" s="176">
        <v>2555300</v>
      </c>
    </row>
    <row r="139" spans="1:4" ht="236.25">
      <c r="A139" s="137" t="s">
        <v>428</v>
      </c>
      <c r="B139" s="71" t="s">
        <v>106</v>
      </c>
      <c r="C139" s="176">
        <v>371717235</v>
      </c>
      <c r="D139" s="176">
        <v>371717235</v>
      </c>
    </row>
    <row r="140" spans="1:4" ht="236.25">
      <c r="A140" s="137" t="s">
        <v>429</v>
      </c>
      <c r="B140" s="71" t="s">
        <v>234</v>
      </c>
      <c r="C140" s="176">
        <v>15916500</v>
      </c>
      <c r="D140" s="176">
        <v>15916500</v>
      </c>
    </row>
    <row r="141" spans="1:4" ht="78.75">
      <c r="A141" s="137" t="s">
        <v>430</v>
      </c>
      <c r="B141" s="71" t="s">
        <v>63</v>
      </c>
      <c r="C141" s="176">
        <v>4734600</v>
      </c>
      <c r="D141" s="176">
        <v>4734600</v>
      </c>
    </row>
    <row r="142" spans="1:4" ht="94.5">
      <c r="A142" s="137" t="s">
        <v>431</v>
      </c>
      <c r="B142" s="71" t="s">
        <v>107</v>
      </c>
      <c r="C142" s="176">
        <v>7854170.81</v>
      </c>
      <c r="D142" s="176">
        <v>7854170.81</v>
      </c>
    </row>
    <row r="143" spans="1:4" ht="99.75" customHeight="1">
      <c r="A143" s="137" t="s">
        <v>432</v>
      </c>
      <c r="B143" s="71" t="s">
        <v>65</v>
      </c>
      <c r="C143" s="176">
        <v>1329700</v>
      </c>
      <c r="D143" s="176">
        <v>1329700</v>
      </c>
    </row>
    <row r="144" spans="1:4" ht="78.75">
      <c r="A144" s="137" t="s">
        <v>433</v>
      </c>
      <c r="B144" s="71" t="s">
        <v>64</v>
      </c>
      <c r="C144" s="176">
        <v>1669400</v>
      </c>
      <c r="D144" s="176">
        <v>1669400</v>
      </c>
    </row>
    <row r="145" spans="1:4" ht="205.5" customHeight="1">
      <c r="A145" s="137" t="s">
        <v>434</v>
      </c>
      <c r="B145" s="71" t="s">
        <v>483</v>
      </c>
      <c r="C145" s="176">
        <v>547200</v>
      </c>
      <c r="D145" s="176">
        <v>547200</v>
      </c>
    </row>
    <row r="146" spans="1:6" s="203" customFormat="1" ht="94.5">
      <c r="A146" s="137" t="s">
        <v>435</v>
      </c>
      <c r="B146" s="71" t="s">
        <v>484</v>
      </c>
      <c r="C146" s="176">
        <v>592400</v>
      </c>
      <c r="D146" s="176">
        <v>592400</v>
      </c>
      <c r="E146" s="186"/>
      <c r="F146" s="186"/>
    </row>
    <row r="147" spans="1:4" ht="267.75">
      <c r="A147" s="137" t="s">
        <v>436</v>
      </c>
      <c r="B147" s="71" t="s">
        <v>236</v>
      </c>
      <c r="C147" s="176">
        <v>43595163.07</v>
      </c>
      <c r="D147" s="176">
        <v>43595163.07</v>
      </c>
    </row>
    <row r="148" spans="1:4" ht="99.75" customHeight="1">
      <c r="A148" s="137" t="s">
        <v>437</v>
      </c>
      <c r="B148" s="71" t="s">
        <v>695</v>
      </c>
      <c r="C148" s="176">
        <v>9176360.3</v>
      </c>
      <c r="D148" s="176">
        <v>9533795.5</v>
      </c>
    </row>
    <row r="149" spans="1:4" ht="113.25" customHeight="1">
      <c r="A149" s="137" t="s">
        <v>438</v>
      </c>
      <c r="B149" s="71" t="s">
        <v>485</v>
      </c>
      <c r="C149" s="176">
        <v>1096157.5</v>
      </c>
      <c r="D149" s="176">
        <v>1138904</v>
      </c>
    </row>
    <row r="150" spans="1:4" ht="115.5" customHeight="1">
      <c r="A150" s="137" t="s">
        <v>439</v>
      </c>
      <c r="B150" s="71" t="s">
        <v>697</v>
      </c>
      <c r="C150" s="176">
        <v>3442400</v>
      </c>
      <c r="D150" s="176">
        <v>3442400</v>
      </c>
    </row>
    <row r="151" spans="1:4" ht="127.5" customHeight="1">
      <c r="A151" s="137" t="s">
        <v>440</v>
      </c>
      <c r="B151" s="71" t="s">
        <v>486</v>
      </c>
      <c r="C151" s="176">
        <v>16718100</v>
      </c>
      <c r="D151" s="176">
        <v>16718100</v>
      </c>
    </row>
    <row r="152" spans="1:4" ht="126">
      <c r="A152" s="137" t="s">
        <v>441</v>
      </c>
      <c r="B152" s="71" t="s">
        <v>235</v>
      </c>
      <c r="C152" s="176">
        <v>500000</v>
      </c>
      <c r="D152" s="176">
        <v>500000</v>
      </c>
    </row>
    <row r="153" spans="1:4" ht="283.5">
      <c r="A153" s="137" t="s">
        <v>452</v>
      </c>
      <c r="B153" s="71" t="s">
        <v>66</v>
      </c>
      <c r="C153" s="176">
        <v>78456900</v>
      </c>
      <c r="D153" s="176">
        <v>78458100</v>
      </c>
    </row>
    <row r="154" spans="1:4" ht="239.25" customHeight="1">
      <c r="A154" s="137" t="s">
        <v>451</v>
      </c>
      <c r="B154" s="71" t="s">
        <v>104</v>
      </c>
      <c r="C154" s="176">
        <v>38924100</v>
      </c>
      <c r="D154" s="176">
        <v>38924100</v>
      </c>
    </row>
    <row r="155" spans="1:4" ht="80.25" customHeight="1">
      <c r="A155" s="137" t="s">
        <v>450</v>
      </c>
      <c r="B155" s="71" t="s">
        <v>693</v>
      </c>
      <c r="C155" s="204">
        <v>1594900</v>
      </c>
      <c r="D155" s="176">
        <v>1594900</v>
      </c>
    </row>
    <row r="156" spans="1:4" ht="110.25">
      <c r="A156" s="137" t="s">
        <v>477</v>
      </c>
      <c r="B156" s="71" t="s">
        <v>698</v>
      </c>
      <c r="C156" s="176">
        <v>1339800</v>
      </c>
      <c r="D156" s="176">
        <v>1339800</v>
      </c>
    </row>
    <row r="157" spans="1:4" ht="110.25">
      <c r="A157" s="137" t="s">
        <v>453</v>
      </c>
      <c r="B157" s="71" t="s">
        <v>699</v>
      </c>
      <c r="C157" s="176">
        <v>32282824.41</v>
      </c>
      <c r="D157" s="176">
        <v>32327534.86</v>
      </c>
    </row>
    <row r="158" spans="1:4" ht="115.5" customHeight="1">
      <c r="A158" s="137" t="s">
        <v>474</v>
      </c>
      <c r="B158" s="71" t="s">
        <v>700</v>
      </c>
      <c r="C158" s="176">
        <v>753700</v>
      </c>
      <c r="D158" s="176">
        <v>783200</v>
      </c>
    </row>
    <row r="159" spans="1:4" ht="94.5">
      <c r="A159" s="200" t="s">
        <v>448</v>
      </c>
      <c r="B159" s="71" t="s">
        <v>487</v>
      </c>
      <c r="C159" s="176">
        <v>21760683.37</v>
      </c>
      <c r="D159" s="176">
        <v>21760683.37</v>
      </c>
    </row>
    <row r="160" spans="1:4" ht="47.25">
      <c r="A160" s="200" t="s">
        <v>446</v>
      </c>
      <c r="B160" s="202" t="s">
        <v>342</v>
      </c>
      <c r="C160" s="176">
        <v>2402100</v>
      </c>
      <c r="D160" s="176">
        <v>2486000</v>
      </c>
    </row>
    <row r="161" spans="1:4" ht="63">
      <c r="A161" s="137" t="s">
        <v>475</v>
      </c>
      <c r="B161" s="71" t="s">
        <v>476</v>
      </c>
      <c r="C161" s="176">
        <v>15300</v>
      </c>
      <c r="D161" s="176">
        <v>13500</v>
      </c>
    </row>
    <row r="162" spans="1:4" ht="78.75">
      <c r="A162" s="138" t="s">
        <v>447</v>
      </c>
      <c r="B162" s="71" t="s">
        <v>488</v>
      </c>
      <c r="C162" s="176">
        <v>8942337.46</v>
      </c>
      <c r="D162" s="176">
        <v>8942337.46</v>
      </c>
    </row>
    <row r="163" spans="1:5" ht="15.75">
      <c r="A163" s="138" t="s">
        <v>445</v>
      </c>
      <c r="B163" s="201" t="s">
        <v>343</v>
      </c>
      <c r="C163" s="176">
        <f>C164+C165</f>
        <v>45687698</v>
      </c>
      <c r="D163" s="176">
        <f>D164+D165</f>
        <v>45687698</v>
      </c>
      <c r="E163" s="203"/>
    </row>
    <row r="164" spans="1:4" ht="78.75">
      <c r="A164" s="138" t="s">
        <v>444</v>
      </c>
      <c r="B164" s="71" t="s">
        <v>569</v>
      </c>
      <c r="C164" s="176">
        <v>3374000</v>
      </c>
      <c r="D164" s="176">
        <v>3374000</v>
      </c>
    </row>
    <row r="165" spans="1:4" ht="69.75" customHeight="1">
      <c r="A165" s="137" t="s">
        <v>533</v>
      </c>
      <c r="B165" s="71" t="s">
        <v>534</v>
      </c>
      <c r="C165" s="176">
        <v>42313698</v>
      </c>
      <c r="D165" s="176">
        <v>42313698</v>
      </c>
    </row>
    <row r="166" spans="1:4" ht="15.75">
      <c r="A166" s="205"/>
      <c r="B166" s="206" t="s">
        <v>268</v>
      </c>
      <c r="C166" s="181">
        <f>C114+C15</f>
        <v>1911539797.0900002</v>
      </c>
      <c r="D166" s="181">
        <f>D114+D15</f>
        <v>1942545236.1200001</v>
      </c>
    </row>
    <row r="168" spans="1:4" ht="15.75">
      <c r="A168" s="290" t="s">
        <v>939</v>
      </c>
      <c r="B168" s="290"/>
      <c r="C168" s="290"/>
      <c r="D168" s="290"/>
    </row>
  </sheetData>
  <sheetProtection/>
  <mergeCells count="13">
    <mergeCell ref="A8:D8"/>
    <mergeCell ref="A6:D6"/>
    <mergeCell ref="A7:D7"/>
    <mergeCell ref="C12:D12"/>
    <mergeCell ref="C13:D13"/>
    <mergeCell ref="A3:D3"/>
    <mergeCell ref="A168:D168"/>
    <mergeCell ref="A1:D1"/>
    <mergeCell ref="A2:D2"/>
    <mergeCell ref="A4:D4"/>
    <mergeCell ref="A11:D11"/>
    <mergeCell ref="A5:D5"/>
    <mergeCell ref="A10:D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H719"/>
  <sheetViews>
    <sheetView zoomScalePageLayoutView="0" workbookViewId="0" topLeftCell="A193">
      <selection activeCell="H229" sqref="H229"/>
    </sheetView>
  </sheetViews>
  <sheetFormatPr defaultColWidth="9.00390625" defaultRowHeight="12.75"/>
  <cols>
    <col min="1" max="1" width="80.625" style="132" customWidth="1"/>
    <col min="2" max="2" width="6.125" style="207" customWidth="1"/>
    <col min="3" max="3" width="15.75390625" style="207" customWidth="1"/>
    <col min="4" max="4" width="5.00390625" style="207" customWidth="1"/>
    <col min="5" max="5" width="18.375" style="232" customWidth="1"/>
    <col min="6" max="6" width="15.75390625" style="156" customWidth="1"/>
    <col min="7" max="7" width="9.125" style="156" customWidth="1"/>
    <col min="8" max="8" width="14.875" style="156" customWidth="1"/>
    <col min="9" max="16384" width="9.125" style="156" customWidth="1"/>
  </cols>
  <sheetData>
    <row r="1" spans="1:5" s="209" customFormat="1" ht="15">
      <c r="A1" s="208"/>
      <c r="B1" s="299" t="s">
        <v>775</v>
      </c>
      <c r="C1" s="299"/>
      <c r="D1" s="299"/>
      <c r="E1" s="299"/>
    </row>
    <row r="2" spans="1:5" s="209" customFormat="1" ht="15">
      <c r="A2" s="208"/>
      <c r="B2" s="299" t="s">
        <v>293</v>
      </c>
      <c r="C2" s="299"/>
      <c r="D2" s="299"/>
      <c r="E2" s="299"/>
    </row>
    <row r="3" spans="1:5" s="209" customFormat="1" ht="15">
      <c r="A3" s="208"/>
      <c r="B3" s="299" t="s">
        <v>294</v>
      </c>
      <c r="C3" s="299"/>
      <c r="D3" s="299"/>
      <c r="E3" s="299"/>
    </row>
    <row r="4" spans="1:5" s="209" customFormat="1" ht="15">
      <c r="A4" s="208"/>
      <c r="B4" s="299" t="s">
        <v>263</v>
      </c>
      <c r="C4" s="299"/>
      <c r="D4" s="299"/>
      <c r="E4" s="299"/>
    </row>
    <row r="5" spans="1:5" s="209" customFormat="1" ht="15">
      <c r="A5" s="208"/>
      <c r="B5" s="296" t="s">
        <v>1133</v>
      </c>
      <c r="C5" s="296"/>
      <c r="D5" s="296"/>
      <c r="E5" s="296"/>
    </row>
    <row r="6" spans="1:5" s="209" customFormat="1" ht="15">
      <c r="A6" s="208"/>
      <c r="B6" s="296" t="s">
        <v>1019</v>
      </c>
      <c r="C6" s="294"/>
      <c r="D6" s="294"/>
      <c r="E6" s="294"/>
    </row>
    <row r="7" spans="1:5" s="209" customFormat="1" ht="15">
      <c r="A7" s="208"/>
      <c r="B7" s="210"/>
      <c r="C7" s="187"/>
      <c r="D7" s="187"/>
      <c r="E7" s="187"/>
    </row>
    <row r="8" spans="1:5" s="209" customFormat="1" ht="15">
      <c r="A8" s="208"/>
      <c r="B8" s="296"/>
      <c r="C8" s="294"/>
      <c r="D8" s="294"/>
      <c r="E8" s="294"/>
    </row>
    <row r="9" spans="1:5" ht="66.75" customHeight="1">
      <c r="A9" s="297" t="s">
        <v>710</v>
      </c>
      <c r="B9" s="297"/>
      <c r="C9" s="297"/>
      <c r="D9" s="297"/>
      <c r="E9" s="297"/>
    </row>
    <row r="10" spans="1:5" ht="19.5" customHeight="1">
      <c r="A10" s="211"/>
      <c r="B10" s="211"/>
      <c r="C10" s="211"/>
      <c r="D10" s="211"/>
      <c r="E10" s="211"/>
    </row>
    <row r="11" spans="4:5" ht="15.75">
      <c r="D11" s="298" t="s">
        <v>705</v>
      </c>
      <c r="E11" s="298"/>
    </row>
    <row r="12" spans="1:5" s="154" customFormat="1" ht="15.75">
      <c r="A12" s="152" t="s">
        <v>280</v>
      </c>
      <c r="B12" s="137" t="s">
        <v>8</v>
      </c>
      <c r="C12" s="137" t="s">
        <v>244</v>
      </c>
      <c r="D12" s="137" t="s">
        <v>9</v>
      </c>
      <c r="E12" s="213" t="s">
        <v>266</v>
      </c>
    </row>
    <row r="13" spans="1:5" s="154" customFormat="1" ht="15.75">
      <c r="A13" s="152">
        <v>1</v>
      </c>
      <c r="B13" s="214">
        <v>2</v>
      </c>
      <c r="C13" s="137">
        <v>3</v>
      </c>
      <c r="D13" s="137">
        <v>4</v>
      </c>
      <c r="E13" s="213">
        <v>5</v>
      </c>
    </row>
    <row r="14" spans="1:5" s="216" customFormat="1" ht="15.75">
      <c r="A14" s="159" t="s">
        <v>10</v>
      </c>
      <c r="B14" s="215" t="s">
        <v>269</v>
      </c>
      <c r="C14" s="215"/>
      <c r="D14" s="215"/>
      <c r="E14" s="181">
        <f>E15+E22+E42+E47+E37</f>
        <v>140024400</v>
      </c>
    </row>
    <row r="15" spans="1:5" s="216" customFormat="1" ht="45.75" customHeight="1">
      <c r="A15" s="71" t="s">
        <v>351</v>
      </c>
      <c r="B15" s="72" t="s">
        <v>29</v>
      </c>
      <c r="C15" s="215"/>
      <c r="D15" s="215"/>
      <c r="E15" s="176">
        <f>E18</f>
        <v>4627000</v>
      </c>
    </row>
    <row r="16" spans="1:5" s="216" customFormat="1" ht="31.5">
      <c r="A16" s="71" t="s">
        <v>737</v>
      </c>
      <c r="B16" s="72" t="s">
        <v>29</v>
      </c>
      <c r="C16" s="72" t="s">
        <v>165</v>
      </c>
      <c r="D16" s="215"/>
      <c r="E16" s="176">
        <f>E17</f>
        <v>4627000</v>
      </c>
    </row>
    <row r="17" spans="1:5" s="216" customFormat="1" ht="31.5">
      <c r="A17" s="71" t="s">
        <v>166</v>
      </c>
      <c r="B17" s="72" t="s">
        <v>29</v>
      </c>
      <c r="C17" s="72" t="s">
        <v>167</v>
      </c>
      <c r="D17" s="215"/>
      <c r="E17" s="176">
        <f>E18</f>
        <v>4627000</v>
      </c>
    </row>
    <row r="18" spans="1:5" s="216" customFormat="1" ht="15.75">
      <c r="A18" s="71" t="s">
        <v>353</v>
      </c>
      <c r="B18" s="72" t="s">
        <v>29</v>
      </c>
      <c r="C18" s="72" t="s">
        <v>168</v>
      </c>
      <c r="D18" s="72"/>
      <c r="E18" s="176">
        <f>E19+E20+E21</f>
        <v>4627000</v>
      </c>
    </row>
    <row r="19" spans="1:5" s="216" customFormat="1" ht="47.25">
      <c r="A19" s="71" t="s">
        <v>326</v>
      </c>
      <c r="B19" s="72" t="s">
        <v>29</v>
      </c>
      <c r="C19" s="72" t="s">
        <v>168</v>
      </c>
      <c r="D19" s="72" t="s">
        <v>327</v>
      </c>
      <c r="E19" s="176">
        <v>3656000</v>
      </c>
    </row>
    <row r="20" spans="1:5" s="216" customFormat="1" ht="31.5">
      <c r="A20" s="71" t="s">
        <v>352</v>
      </c>
      <c r="B20" s="72" t="s">
        <v>29</v>
      </c>
      <c r="C20" s="72" t="s">
        <v>168</v>
      </c>
      <c r="D20" s="72" t="s">
        <v>328</v>
      </c>
      <c r="E20" s="176">
        <v>723000</v>
      </c>
    </row>
    <row r="21" spans="1:5" s="216" customFormat="1" ht="15.75">
      <c r="A21" s="71" t="s">
        <v>329</v>
      </c>
      <c r="B21" s="72" t="s">
        <v>29</v>
      </c>
      <c r="C21" s="72" t="s">
        <v>168</v>
      </c>
      <c r="D21" s="72" t="s">
        <v>330</v>
      </c>
      <c r="E21" s="176">
        <v>248000</v>
      </c>
    </row>
    <row r="22" spans="1:5" ht="47.25">
      <c r="A22" s="71" t="s">
        <v>301</v>
      </c>
      <c r="B22" s="72" t="s">
        <v>11</v>
      </c>
      <c r="C22" s="72"/>
      <c r="D22" s="72"/>
      <c r="E22" s="176">
        <f>E23+E29</f>
        <v>101586000</v>
      </c>
    </row>
    <row r="23" spans="1:5" ht="47.25">
      <c r="A23" s="71" t="s">
        <v>70</v>
      </c>
      <c r="B23" s="72" t="s">
        <v>11</v>
      </c>
      <c r="C23" s="72" t="s">
        <v>141</v>
      </c>
      <c r="D23" s="72"/>
      <c r="E23" s="176">
        <f>E24</f>
        <v>19423000</v>
      </c>
    </row>
    <row r="24" spans="1:5" ht="63">
      <c r="A24" s="71" t="s">
        <v>354</v>
      </c>
      <c r="B24" s="72" t="s">
        <v>11</v>
      </c>
      <c r="C24" s="72" t="s">
        <v>143</v>
      </c>
      <c r="D24" s="72"/>
      <c r="E24" s="176">
        <f>E25</f>
        <v>19423000</v>
      </c>
    </row>
    <row r="25" spans="1:5" ht="15.75">
      <c r="A25" s="71" t="s">
        <v>353</v>
      </c>
      <c r="B25" s="72" t="s">
        <v>11</v>
      </c>
      <c r="C25" s="72" t="s">
        <v>224</v>
      </c>
      <c r="D25" s="72"/>
      <c r="E25" s="176">
        <f>E26+E27+E28</f>
        <v>19423000</v>
      </c>
    </row>
    <row r="26" spans="1:5" ht="47.25">
      <c r="A26" s="71" t="s">
        <v>326</v>
      </c>
      <c r="B26" s="72" t="s">
        <v>11</v>
      </c>
      <c r="C26" s="72" t="s">
        <v>224</v>
      </c>
      <c r="D26" s="72" t="s">
        <v>327</v>
      </c>
      <c r="E26" s="176">
        <v>17423600</v>
      </c>
    </row>
    <row r="27" spans="1:5" ht="31.5">
      <c r="A27" s="71" t="s">
        <v>352</v>
      </c>
      <c r="B27" s="72" t="s">
        <v>11</v>
      </c>
      <c r="C27" s="72" t="s">
        <v>224</v>
      </c>
      <c r="D27" s="72" t="s">
        <v>328</v>
      </c>
      <c r="E27" s="176">
        <v>1994400</v>
      </c>
    </row>
    <row r="28" spans="1:5" ht="15.75">
      <c r="A28" s="71" t="s">
        <v>329</v>
      </c>
      <c r="B28" s="72" t="s">
        <v>11</v>
      </c>
      <c r="C28" s="72" t="s">
        <v>224</v>
      </c>
      <c r="D28" s="72" t="s">
        <v>330</v>
      </c>
      <c r="E28" s="176">
        <v>5000</v>
      </c>
    </row>
    <row r="29" spans="1:5" ht="31.5">
      <c r="A29" s="71" t="s">
        <v>737</v>
      </c>
      <c r="B29" s="72" t="s">
        <v>11</v>
      </c>
      <c r="C29" s="72" t="s">
        <v>165</v>
      </c>
      <c r="D29" s="72"/>
      <c r="E29" s="176">
        <f>E30</f>
        <v>82163000</v>
      </c>
    </row>
    <row r="30" spans="1:5" ht="47.25">
      <c r="A30" s="71" t="s">
        <v>738</v>
      </c>
      <c r="B30" s="72" t="s">
        <v>11</v>
      </c>
      <c r="C30" s="72" t="s">
        <v>169</v>
      </c>
      <c r="D30" s="72"/>
      <c r="E30" s="176">
        <f>E31+E35</f>
        <v>82163000</v>
      </c>
    </row>
    <row r="31" spans="1:5" ht="15.75">
      <c r="A31" s="71" t="s">
        <v>353</v>
      </c>
      <c r="B31" s="72" t="s">
        <v>11</v>
      </c>
      <c r="C31" s="72" t="s">
        <v>170</v>
      </c>
      <c r="D31" s="72"/>
      <c r="E31" s="176">
        <f>E32+E33+E34</f>
        <v>78892000</v>
      </c>
    </row>
    <row r="32" spans="1:5" ht="47.25">
      <c r="A32" s="71" t="s">
        <v>326</v>
      </c>
      <c r="B32" s="72" t="s">
        <v>11</v>
      </c>
      <c r="C32" s="72" t="s">
        <v>170</v>
      </c>
      <c r="D32" s="72" t="s">
        <v>327</v>
      </c>
      <c r="E32" s="176">
        <v>60955000</v>
      </c>
    </row>
    <row r="33" spans="1:5" ht="31.5">
      <c r="A33" s="71" t="s">
        <v>352</v>
      </c>
      <c r="B33" s="72" t="s">
        <v>11</v>
      </c>
      <c r="C33" s="72" t="s">
        <v>170</v>
      </c>
      <c r="D33" s="72" t="s">
        <v>328</v>
      </c>
      <c r="E33" s="176">
        <v>17467000</v>
      </c>
    </row>
    <row r="34" spans="1:5" ht="15.75">
      <c r="A34" s="71" t="s">
        <v>329</v>
      </c>
      <c r="B34" s="72" t="s">
        <v>11</v>
      </c>
      <c r="C34" s="72" t="s">
        <v>170</v>
      </c>
      <c r="D34" s="72" t="s">
        <v>330</v>
      </c>
      <c r="E34" s="176">
        <v>470000</v>
      </c>
    </row>
    <row r="35" spans="1:5" ht="31.5">
      <c r="A35" s="71" t="s">
        <v>30</v>
      </c>
      <c r="B35" s="72" t="s">
        <v>11</v>
      </c>
      <c r="C35" s="72" t="s">
        <v>171</v>
      </c>
      <c r="D35" s="72"/>
      <c r="E35" s="176">
        <f>E36</f>
        <v>3271000</v>
      </c>
    </row>
    <row r="36" spans="1:5" ht="47.25">
      <c r="A36" s="71" t="s">
        <v>326</v>
      </c>
      <c r="B36" s="72" t="s">
        <v>11</v>
      </c>
      <c r="C36" s="72" t="s">
        <v>171</v>
      </c>
      <c r="D36" s="72" t="s">
        <v>327</v>
      </c>
      <c r="E36" s="176">
        <v>3271000</v>
      </c>
    </row>
    <row r="37" spans="1:5" ht="15.75">
      <c r="A37" s="71" t="s">
        <v>457</v>
      </c>
      <c r="B37" s="72" t="s">
        <v>456</v>
      </c>
      <c r="C37" s="72"/>
      <c r="D37" s="72"/>
      <c r="E37" s="176">
        <f>E39</f>
        <v>377700</v>
      </c>
    </row>
    <row r="38" spans="1:5" ht="31.5">
      <c r="A38" s="71" t="s">
        <v>737</v>
      </c>
      <c r="B38" s="72" t="s">
        <v>456</v>
      </c>
      <c r="C38" s="72" t="s">
        <v>165</v>
      </c>
      <c r="D38" s="72"/>
      <c r="E38" s="176">
        <f>E39</f>
        <v>377700</v>
      </c>
    </row>
    <row r="39" spans="1:5" ht="47.25">
      <c r="A39" s="71" t="s">
        <v>739</v>
      </c>
      <c r="B39" s="72" t="s">
        <v>456</v>
      </c>
      <c r="C39" s="72" t="s">
        <v>172</v>
      </c>
      <c r="D39" s="72"/>
      <c r="E39" s="176">
        <f>E40</f>
        <v>377700</v>
      </c>
    </row>
    <row r="40" spans="1:5" ht="47.25">
      <c r="A40" s="71" t="s">
        <v>458</v>
      </c>
      <c r="B40" s="72" t="s">
        <v>456</v>
      </c>
      <c r="C40" s="72" t="s">
        <v>459</v>
      </c>
      <c r="D40" s="72"/>
      <c r="E40" s="176">
        <f>E41</f>
        <v>377700</v>
      </c>
    </row>
    <row r="41" spans="1:5" ht="31.5">
      <c r="A41" s="71" t="s">
        <v>352</v>
      </c>
      <c r="B41" s="72" t="s">
        <v>456</v>
      </c>
      <c r="C41" s="72" t="s">
        <v>459</v>
      </c>
      <c r="D41" s="72" t="s">
        <v>328</v>
      </c>
      <c r="E41" s="176">
        <v>377700</v>
      </c>
    </row>
    <row r="42" spans="1:5" ht="15.75">
      <c r="A42" s="71" t="s">
        <v>278</v>
      </c>
      <c r="B42" s="72" t="s">
        <v>77</v>
      </c>
      <c r="C42" s="72"/>
      <c r="D42" s="72"/>
      <c r="E42" s="176">
        <f>E43</f>
        <v>1000000</v>
      </c>
    </row>
    <row r="43" spans="1:5" ht="47.25">
      <c r="A43" s="71" t="s">
        <v>189</v>
      </c>
      <c r="B43" s="72" t="s">
        <v>77</v>
      </c>
      <c r="C43" s="72" t="s">
        <v>190</v>
      </c>
      <c r="D43" s="72"/>
      <c r="E43" s="176">
        <f>E44</f>
        <v>1000000</v>
      </c>
    </row>
    <row r="44" spans="1:5" ht="47.25">
      <c r="A44" s="71" t="s">
        <v>544</v>
      </c>
      <c r="B44" s="72" t="s">
        <v>77</v>
      </c>
      <c r="C44" s="72" t="s">
        <v>193</v>
      </c>
      <c r="D44" s="72"/>
      <c r="E44" s="176">
        <f>E45</f>
        <v>1000000</v>
      </c>
    </row>
    <row r="45" spans="1:5" ht="15.75">
      <c r="A45" s="71" t="s">
        <v>90</v>
      </c>
      <c r="B45" s="72" t="s">
        <v>77</v>
      </c>
      <c r="C45" s="72" t="s">
        <v>936</v>
      </c>
      <c r="D45" s="72"/>
      <c r="E45" s="176">
        <f>E46</f>
        <v>1000000</v>
      </c>
    </row>
    <row r="46" spans="1:5" ht="15.75">
      <c r="A46" s="71" t="s">
        <v>329</v>
      </c>
      <c r="B46" s="72" t="s">
        <v>77</v>
      </c>
      <c r="C46" s="72" t="s">
        <v>936</v>
      </c>
      <c r="D46" s="72" t="s">
        <v>330</v>
      </c>
      <c r="E46" s="176">
        <v>1000000</v>
      </c>
    </row>
    <row r="47" spans="1:5" ht="15.75">
      <c r="A47" s="71" t="s">
        <v>67</v>
      </c>
      <c r="B47" s="72" t="s">
        <v>78</v>
      </c>
      <c r="C47" s="72"/>
      <c r="D47" s="72"/>
      <c r="E47" s="176">
        <f>E48+E53+E58+E69+E62</f>
        <v>32433700</v>
      </c>
    </row>
    <row r="48" spans="1:5" ht="31.5">
      <c r="A48" s="71" t="s">
        <v>69</v>
      </c>
      <c r="B48" s="72" t="s">
        <v>78</v>
      </c>
      <c r="C48" s="72" t="s">
        <v>50</v>
      </c>
      <c r="D48" s="72"/>
      <c r="E48" s="176">
        <f>E49</f>
        <v>4734600</v>
      </c>
    </row>
    <row r="49" spans="1:5" ht="47.25">
      <c r="A49" s="71" t="s">
        <v>135</v>
      </c>
      <c r="B49" s="72" t="s">
        <v>78</v>
      </c>
      <c r="C49" s="72" t="s">
        <v>140</v>
      </c>
      <c r="D49" s="72"/>
      <c r="E49" s="176">
        <f>E50</f>
        <v>4734600</v>
      </c>
    </row>
    <row r="50" spans="1:5" ht="31.5">
      <c r="A50" s="71" t="s">
        <v>355</v>
      </c>
      <c r="B50" s="72" t="s">
        <v>78</v>
      </c>
      <c r="C50" s="72" t="s">
        <v>929</v>
      </c>
      <c r="D50" s="72"/>
      <c r="E50" s="176">
        <f>E51+E52</f>
        <v>4734600</v>
      </c>
    </row>
    <row r="51" spans="1:5" ht="47.25">
      <c r="A51" s="71" t="s">
        <v>326</v>
      </c>
      <c r="B51" s="72" t="s">
        <v>78</v>
      </c>
      <c r="C51" s="72" t="s">
        <v>929</v>
      </c>
      <c r="D51" s="72" t="s">
        <v>327</v>
      </c>
      <c r="E51" s="176">
        <v>4058000</v>
      </c>
    </row>
    <row r="52" spans="1:5" ht="31.5">
      <c r="A52" s="71" t="s">
        <v>352</v>
      </c>
      <c r="B52" s="72" t="s">
        <v>78</v>
      </c>
      <c r="C52" s="72" t="s">
        <v>929</v>
      </c>
      <c r="D52" s="72" t="s">
        <v>328</v>
      </c>
      <c r="E52" s="176">
        <v>676600</v>
      </c>
    </row>
    <row r="53" spans="1:5" ht="47.25">
      <c r="A53" s="71" t="s">
        <v>70</v>
      </c>
      <c r="B53" s="72" t="s">
        <v>78</v>
      </c>
      <c r="C53" s="72" t="s">
        <v>141</v>
      </c>
      <c r="D53" s="72"/>
      <c r="E53" s="176">
        <f>E54</f>
        <v>15371000</v>
      </c>
    </row>
    <row r="54" spans="1:5" ht="31.5">
      <c r="A54" s="71" t="s">
        <v>144</v>
      </c>
      <c r="B54" s="72" t="s">
        <v>78</v>
      </c>
      <c r="C54" s="72" t="s">
        <v>226</v>
      </c>
      <c r="D54" s="72"/>
      <c r="E54" s="176">
        <f>E55</f>
        <v>15371000</v>
      </c>
    </row>
    <row r="55" spans="1:5" ht="15.75">
      <c r="A55" s="71" t="s">
        <v>111</v>
      </c>
      <c r="B55" s="72" t="s">
        <v>78</v>
      </c>
      <c r="C55" s="72" t="s">
        <v>227</v>
      </c>
      <c r="D55" s="72"/>
      <c r="E55" s="176">
        <f>E56+E57</f>
        <v>15371000</v>
      </c>
    </row>
    <row r="56" spans="1:5" ht="47.25">
      <c r="A56" s="71" t="s">
        <v>326</v>
      </c>
      <c r="B56" s="72" t="s">
        <v>78</v>
      </c>
      <c r="C56" s="72" t="s">
        <v>227</v>
      </c>
      <c r="D56" s="72" t="s">
        <v>327</v>
      </c>
      <c r="E56" s="176">
        <v>13653000</v>
      </c>
    </row>
    <row r="57" spans="1:5" ht="31.5">
      <c r="A57" s="71" t="s">
        <v>352</v>
      </c>
      <c r="B57" s="72" t="s">
        <v>78</v>
      </c>
      <c r="C57" s="72" t="s">
        <v>227</v>
      </c>
      <c r="D57" s="72" t="s">
        <v>328</v>
      </c>
      <c r="E57" s="176">
        <v>1718000</v>
      </c>
    </row>
    <row r="58" spans="1:5" s="216" customFormat="1" ht="47.25">
      <c r="A58" s="71" t="s">
        <v>752</v>
      </c>
      <c r="B58" s="72" t="s">
        <v>78</v>
      </c>
      <c r="C58" s="72" t="s">
        <v>757</v>
      </c>
      <c r="D58" s="72"/>
      <c r="E58" s="176">
        <f>E59</f>
        <v>1029000</v>
      </c>
    </row>
    <row r="59" spans="1:5" ht="64.5" customHeight="1">
      <c r="A59" s="71" t="s">
        <v>52</v>
      </c>
      <c r="B59" s="72" t="s">
        <v>78</v>
      </c>
      <c r="C59" s="72" t="s">
        <v>756</v>
      </c>
      <c r="D59" s="72"/>
      <c r="E59" s="176">
        <f>E60</f>
        <v>1029000</v>
      </c>
    </row>
    <row r="60" spans="1:5" ht="36" customHeight="1">
      <c r="A60" s="132" t="s">
        <v>990</v>
      </c>
      <c r="B60" s="72" t="s">
        <v>78</v>
      </c>
      <c r="C60" s="72" t="s">
        <v>989</v>
      </c>
      <c r="D60" s="72"/>
      <c r="E60" s="176">
        <f>E61</f>
        <v>1029000</v>
      </c>
    </row>
    <row r="61" spans="1:5" ht="31.5">
      <c r="A61" s="217" t="s">
        <v>334</v>
      </c>
      <c r="B61" s="72" t="s">
        <v>78</v>
      </c>
      <c r="C61" s="72" t="s">
        <v>989</v>
      </c>
      <c r="D61" s="72" t="s">
        <v>335</v>
      </c>
      <c r="E61" s="176">
        <v>1029000</v>
      </c>
    </row>
    <row r="62" spans="1:5" ht="31.5">
      <c r="A62" s="71" t="s">
        <v>737</v>
      </c>
      <c r="B62" s="72" t="s">
        <v>78</v>
      </c>
      <c r="C62" s="72" t="s">
        <v>165</v>
      </c>
      <c r="D62" s="72"/>
      <c r="E62" s="176">
        <f>E63</f>
        <v>8300000</v>
      </c>
    </row>
    <row r="63" spans="1:5" ht="31.5">
      <c r="A63" s="71" t="s">
        <v>199</v>
      </c>
      <c r="B63" s="72" t="s">
        <v>78</v>
      </c>
      <c r="C63" s="72" t="s">
        <v>505</v>
      </c>
      <c r="D63" s="72"/>
      <c r="E63" s="176">
        <f>E64+E66</f>
        <v>8300000</v>
      </c>
    </row>
    <row r="64" spans="1:5" ht="31.5">
      <c r="A64" s="71" t="s">
        <v>68</v>
      </c>
      <c r="B64" s="72" t="s">
        <v>78</v>
      </c>
      <c r="C64" s="72" t="s">
        <v>959</v>
      </c>
      <c r="D64" s="72"/>
      <c r="E64" s="176">
        <f>E65</f>
        <v>500000</v>
      </c>
    </row>
    <row r="65" spans="1:5" ht="31.5">
      <c r="A65" s="71" t="s">
        <v>352</v>
      </c>
      <c r="B65" s="72" t="s">
        <v>78</v>
      </c>
      <c r="C65" s="72" t="s">
        <v>959</v>
      </c>
      <c r="D65" s="72" t="s">
        <v>328</v>
      </c>
      <c r="E65" s="176">
        <v>500000</v>
      </c>
    </row>
    <row r="66" spans="1:5" ht="15.75">
      <c r="A66" s="71" t="s">
        <v>208</v>
      </c>
      <c r="B66" s="72" t="s">
        <v>78</v>
      </c>
      <c r="C66" s="72" t="s">
        <v>960</v>
      </c>
      <c r="D66" s="72"/>
      <c r="E66" s="176">
        <f>E67+E68</f>
        <v>7800000</v>
      </c>
    </row>
    <row r="67" spans="1:5" ht="31.5">
      <c r="A67" s="71" t="s">
        <v>352</v>
      </c>
      <c r="B67" s="72" t="s">
        <v>78</v>
      </c>
      <c r="C67" s="72" t="s">
        <v>960</v>
      </c>
      <c r="D67" s="72" t="s">
        <v>328</v>
      </c>
      <c r="E67" s="176">
        <v>7644250</v>
      </c>
    </row>
    <row r="68" spans="1:5" ht="15.75">
      <c r="A68" s="71" t="s">
        <v>329</v>
      </c>
      <c r="B68" s="72" t="s">
        <v>78</v>
      </c>
      <c r="C68" s="72" t="s">
        <v>960</v>
      </c>
      <c r="D68" s="72" t="s">
        <v>330</v>
      </c>
      <c r="E68" s="176">
        <v>155750</v>
      </c>
    </row>
    <row r="69" spans="1:5" ht="31.5">
      <c r="A69" s="71" t="s">
        <v>194</v>
      </c>
      <c r="B69" s="72" t="s">
        <v>78</v>
      </c>
      <c r="C69" s="72" t="s">
        <v>195</v>
      </c>
      <c r="D69" s="72"/>
      <c r="E69" s="176">
        <f>E70</f>
        <v>2999100</v>
      </c>
    </row>
    <row r="70" spans="1:5" ht="36" customHeight="1">
      <c r="A70" s="71" t="s">
        <v>958</v>
      </c>
      <c r="B70" s="72" t="s">
        <v>78</v>
      </c>
      <c r="C70" s="72" t="s">
        <v>196</v>
      </c>
      <c r="D70" s="72"/>
      <c r="E70" s="176">
        <f>E71+E74</f>
        <v>2999100</v>
      </c>
    </row>
    <row r="71" spans="1:5" ht="47.25">
      <c r="A71" s="71" t="s">
        <v>356</v>
      </c>
      <c r="B71" s="72" t="s">
        <v>78</v>
      </c>
      <c r="C71" s="72" t="s">
        <v>996</v>
      </c>
      <c r="D71" s="72"/>
      <c r="E71" s="176">
        <f>E72+E73</f>
        <v>1329700</v>
      </c>
    </row>
    <row r="72" spans="1:5" ht="47.25">
      <c r="A72" s="71" t="s">
        <v>326</v>
      </c>
      <c r="B72" s="72" t="s">
        <v>78</v>
      </c>
      <c r="C72" s="72" t="s">
        <v>996</v>
      </c>
      <c r="D72" s="72" t="s">
        <v>327</v>
      </c>
      <c r="E72" s="176">
        <v>1299700</v>
      </c>
    </row>
    <row r="73" spans="1:5" ht="31.5">
      <c r="A73" s="71" t="s">
        <v>352</v>
      </c>
      <c r="B73" s="72" t="s">
        <v>78</v>
      </c>
      <c r="C73" s="72" t="s">
        <v>996</v>
      </c>
      <c r="D73" s="72" t="s">
        <v>328</v>
      </c>
      <c r="E73" s="176">
        <v>30000</v>
      </c>
    </row>
    <row r="74" spans="1:5" ht="31.5">
      <c r="A74" s="71" t="s">
        <v>357</v>
      </c>
      <c r="B74" s="72" t="s">
        <v>78</v>
      </c>
      <c r="C74" s="72" t="s">
        <v>997</v>
      </c>
      <c r="D74" s="72"/>
      <c r="E74" s="176">
        <f>E75+E76</f>
        <v>1669400</v>
      </c>
    </row>
    <row r="75" spans="1:5" ht="47.25">
      <c r="A75" s="71" t="s">
        <v>326</v>
      </c>
      <c r="B75" s="72" t="s">
        <v>78</v>
      </c>
      <c r="C75" s="72" t="s">
        <v>997</v>
      </c>
      <c r="D75" s="72" t="s">
        <v>327</v>
      </c>
      <c r="E75" s="176">
        <v>1497000</v>
      </c>
    </row>
    <row r="76" spans="1:5" ht="31.5" customHeight="1">
      <c r="A76" s="71" t="s">
        <v>352</v>
      </c>
      <c r="B76" s="72" t="s">
        <v>78</v>
      </c>
      <c r="C76" s="72" t="s">
        <v>997</v>
      </c>
      <c r="D76" s="72" t="s">
        <v>328</v>
      </c>
      <c r="E76" s="176">
        <v>172400</v>
      </c>
    </row>
    <row r="77" spans="1:5" s="216" customFormat="1" ht="15.75">
      <c r="A77" s="159" t="s">
        <v>306</v>
      </c>
      <c r="B77" s="215" t="s">
        <v>307</v>
      </c>
      <c r="C77" s="215"/>
      <c r="D77" s="215"/>
      <c r="E77" s="181">
        <f>E78</f>
        <v>2324700</v>
      </c>
    </row>
    <row r="78" spans="1:5" ht="15.75">
      <c r="A78" s="71" t="s">
        <v>309</v>
      </c>
      <c r="B78" s="72" t="s">
        <v>308</v>
      </c>
      <c r="C78" s="72"/>
      <c r="D78" s="72"/>
      <c r="E78" s="176">
        <f>E79</f>
        <v>2324700</v>
      </c>
    </row>
    <row r="79" spans="1:5" ht="31.5">
      <c r="A79" s="71" t="s">
        <v>737</v>
      </c>
      <c r="B79" s="72" t="s">
        <v>308</v>
      </c>
      <c r="C79" s="72" t="s">
        <v>165</v>
      </c>
      <c r="D79" s="72"/>
      <c r="E79" s="176">
        <f>E80</f>
        <v>2324700</v>
      </c>
    </row>
    <row r="80" spans="1:5" ht="47.25">
      <c r="A80" s="71" t="s">
        <v>739</v>
      </c>
      <c r="B80" s="72" t="s">
        <v>308</v>
      </c>
      <c r="C80" s="72" t="s">
        <v>172</v>
      </c>
      <c r="D80" s="72"/>
      <c r="E80" s="176">
        <f>E81</f>
        <v>2324700</v>
      </c>
    </row>
    <row r="81" spans="1:5" ht="31.5">
      <c r="A81" s="71" t="s">
        <v>358</v>
      </c>
      <c r="B81" s="72" t="s">
        <v>308</v>
      </c>
      <c r="C81" s="72" t="s">
        <v>173</v>
      </c>
      <c r="D81" s="72"/>
      <c r="E81" s="176">
        <f>E82</f>
        <v>2324700</v>
      </c>
    </row>
    <row r="82" spans="1:5" ht="15.75">
      <c r="A82" s="71" t="s">
        <v>255</v>
      </c>
      <c r="B82" s="72" t="s">
        <v>308</v>
      </c>
      <c r="C82" s="72" t="s">
        <v>173</v>
      </c>
      <c r="D82" s="72" t="s">
        <v>337</v>
      </c>
      <c r="E82" s="176">
        <v>2324700</v>
      </c>
    </row>
    <row r="83" spans="1:5" s="216" customFormat="1" ht="31.5">
      <c r="A83" s="159" t="s">
        <v>12</v>
      </c>
      <c r="B83" s="215" t="s">
        <v>13</v>
      </c>
      <c r="C83" s="215"/>
      <c r="D83" s="215"/>
      <c r="E83" s="181">
        <f>E84</f>
        <v>7262000</v>
      </c>
    </row>
    <row r="84" spans="1:5" ht="31.5">
      <c r="A84" s="71" t="s">
        <v>542</v>
      </c>
      <c r="B84" s="72" t="s">
        <v>541</v>
      </c>
      <c r="C84" s="72"/>
      <c r="D84" s="72"/>
      <c r="E84" s="176">
        <f>E85</f>
        <v>7262000</v>
      </c>
    </row>
    <row r="85" spans="1:5" ht="47.25">
      <c r="A85" s="71" t="s">
        <v>189</v>
      </c>
      <c r="B85" s="72" t="s">
        <v>541</v>
      </c>
      <c r="C85" s="72" t="s">
        <v>190</v>
      </c>
      <c r="D85" s="72"/>
      <c r="E85" s="176">
        <f>E86+E90+E93</f>
        <v>7262000</v>
      </c>
    </row>
    <row r="86" spans="1:5" ht="31.5">
      <c r="A86" s="71" t="s">
        <v>931</v>
      </c>
      <c r="B86" s="72" t="s">
        <v>541</v>
      </c>
      <c r="C86" s="72" t="s">
        <v>191</v>
      </c>
      <c r="D86" s="72"/>
      <c r="E86" s="176">
        <f>E87</f>
        <v>4325000</v>
      </c>
    </row>
    <row r="87" spans="1:5" ht="15.75">
      <c r="A87" s="71" t="s">
        <v>296</v>
      </c>
      <c r="B87" s="72" t="s">
        <v>541</v>
      </c>
      <c r="C87" s="72" t="s">
        <v>932</v>
      </c>
      <c r="D87" s="72"/>
      <c r="E87" s="176">
        <f>E88+E89</f>
        <v>4325000</v>
      </c>
    </row>
    <row r="88" spans="1:5" ht="47.25">
      <c r="A88" s="71" t="s">
        <v>326</v>
      </c>
      <c r="B88" s="72" t="s">
        <v>541</v>
      </c>
      <c r="C88" s="72" t="s">
        <v>932</v>
      </c>
      <c r="D88" s="72" t="s">
        <v>327</v>
      </c>
      <c r="E88" s="176">
        <v>3629000</v>
      </c>
    </row>
    <row r="89" spans="1:5" ht="31.5">
      <c r="A89" s="71" t="s">
        <v>352</v>
      </c>
      <c r="B89" s="72" t="s">
        <v>541</v>
      </c>
      <c r="C89" s="72" t="s">
        <v>932</v>
      </c>
      <c r="D89" s="72" t="s">
        <v>328</v>
      </c>
      <c r="E89" s="176">
        <v>696000</v>
      </c>
    </row>
    <row r="90" spans="1:5" ht="47.25" customHeight="1">
      <c r="A90" s="71" t="s">
        <v>544</v>
      </c>
      <c r="B90" s="72" t="s">
        <v>541</v>
      </c>
      <c r="C90" s="72" t="s">
        <v>193</v>
      </c>
      <c r="D90" s="72"/>
      <c r="E90" s="176">
        <f>E91</f>
        <v>100000</v>
      </c>
    </row>
    <row r="91" spans="1:5" ht="32.25" customHeight="1">
      <c r="A91" s="71" t="s">
        <v>546</v>
      </c>
      <c r="B91" s="72" t="s">
        <v>541</v>
      </c>
      <c r="C91" s="72" t="s">
        <v>933</v>
      </c>
      <c r="D91" s="72"/>
      <c r="E91" s="176">
        <f>E92</f>
        <v>100000</v>
      </c>
    </row>
    <row r="92" spans="1:5" ht="31.5">
      <c r="A92" s="71" t="s">
        <v>352</v>
      </c>
      <c r="B92" s="72" t="s">
        <v>541</v>
      </c>
      <c r="C92" s="72" t="s">
        <v>933</v>
      </c>
      <c r="D92" s="72" t="s">
        <v>328</v>
      </c>
      <c r="E92" s="176">
        <v>100000</v>
      </c>
    </row>
    <row r="93" spans="1:5" ht="34.5" customHeight="1">
      <c r="A93" s="71" t="s">
        <v>957</v>
      </c>
      <c r="B93" s="72" t="s">
        <v>541</v>
      </c>
      <c r="C93" s="72" t="s">
        <v>994</v>
      </c>
      <c r="D93" s="72"/>
      <c r="E93" s="176">
        <f>E94</f>
        <v>2837000</v>
      </c>
    </row>
    <row r="94" spans="1:5" ht="15.75">
      <c r="A94" s="71" t="s">
        <v>296</v>
      </c>
      <c r="B94" s="72" t="s">
        <v>541</v>
      </c>
      <c r="C94" s="72" t="s">
        <v>995</v>
      </c>
      <c r="D94" s="72"/>
      <c r="E94" s="176">
        <f>E95</f>
        <v>2837000</v>
      </c>
    </row>
    <row r="95" spans="1:5" ht="31.5">
      <c r="A95" s="71" t="s">
        <v>352</v>
      </c>
      <c r="B95" s="72" t="s">
        <v>541</v>
      </c>
      <c r="C95" s="72" t="s">
        <v>995</v>
      </c>
      <c r="D95" s="72" t="s">
        <v>328</v>
      </c>
      <c r="E95" s="176">
        <v>2837000</v>
      </c>
    </row>
    <row r="96" spans="1:5" s="216" customFormat="1" ht="15.75">
      <c r="A96" s="159" t="s">
        <v>14</v>
      </c>
      <c r="B96" s="215" t="s">
        <v>15</v>
      </c>
      <c r="C96" s="215"/>
      <c r="D96" s="215"/>
      <c r="E96" s="181">
        <f>E97+E114+E119+E135</f>
        <v>177399990</v>
      </c>
    </row>
    <row r="97" spans="1:5" ht="15.75">
      <c r="A97" s="71" t="s">
        <v>74</v>
      </c>
      <c r="B97" s="72" t="s">
        <v>73</v>
      </c>
      <c r="C97" s="72"/>
      <c r="D97" s="72"/>
      <c r="E97" s="176">
        <f>E98</f>
        <v>8755300</v>
      </c>
    </row>
    <row r="98" spans="1:5" ht="47.25">
      <c r="A98" s="71" t="s">
        <v>1</v>
      </c>
      <c r="B98" s="72" t="s">
        <v>73</v>
      </c>
      <c r="C98" s="72" t="s">
        <v>156</v>
      </c>
      <c r="D98" s="72"/>
      <c r="E98" s="176">
        <f>E99+E106+E102+E109</f>
        <v>8755300</v>
      </c>
    </row>
    <row r="99" spans="1:5" ht="31.5">
      <c r="A99" s="71" t="s">
        <v>359</v>
      </c>
      <c r="B99" s="72" t="s">
        <v>73</v>
      </c>
      <c r="C99" s="72" t="s">
        <v>730</v>
      </c>
      <c r="D99" s="72"/>
      <c r="E99" s="176">
        <f>E100</f>
        <v>2600000</v>
      </c>
    </row>
    <row r="100" spans="1:5" ht="15.75">
      <c r="A100" s="71" t="s">
        <v>524</v>
      </c>
      <c r="B100" s="72" t="s">
        <v>73</v>
      </c>
      <c r="C100" s="72" t="s">
        <v>731</v>
      </c>
      <c r="D100" s="72"/>
      <c r="E100" s="176">
        <f>E101</f>
        <v>2600000</v>
      </c>
    </row>
    <row r="101" spans="1:5" ht="15.75">
      <c r="A101" s="71" t="s">
        <v>329</v>
      </c>
      <c r="B101" s="72" t="s">
        <v>73</v>
      </c>
      <c r="C101" s="72" t="s">
        <v>731</v>
      </c>
      <c r="D101" s="72" t="s">
        <v>330</v>
      </c>
      <c r="E101" s="176">
        <v>2600000</v>
      </c>
    </row>
    <row r="102" spans="1:5" ht="47.25">
      <c r="A102" s="71" t="s">
        <v>735</v>
      </c>
      <c r="B102" s="72" t="s">
        <v>73</v>
      </c>
      <c r="C102" s="72" t="s">
        <v>733</v>
      </c>
      <c r="D102" s="72"/>
      <c r="E102" s="176">
        <f>E103</f>
        <v>1000000</v>
      </c>
    </row>
    <row r="103" spans="1:5" ht="15.75">
      <c r="A103" s="71" t="s">
        <v>75</v>
      </c>
      <c r="B103" s="72" t="s">
        <v>73</v>
      </c>
      <c r="C103" s="72" t="s">
        <v>982</v>
      </c>
      <c r="D103" s="72"/>
      <c r="E103" s="176">
        <f>E104+E105</f>
        <v>1000000</v>
      </c>
    </row>
    <row r="104" spans="1:5" ht="32.25" customHeight="1">
      <c r="A104" s="71" t="s">
        <v>352</v>
      </c>
      <c r="B104" s="72" t="s">
        <v>73</v>
      </c>
      <c r="C104" s="72" t="s">
        <v>982</v>
      </c>
      <c r="D104" s="72" t="s">
        <v>328</v>
      </c>
      <c r="E104" s="176">
        <v>500000</v>
      </c>
    </row>
    <row r="105" spans="1:5" ht="15.75" customHeight="1">
      <c r="A105" s="71" t="s">
        <v>329</v>
      </c>
      <c r="B105" s="72" t="s">
        <v>73</v>
      </c>
      <c r="C105" s="72" t="s">
        <v>982</v>
      </c>
      <c r="D105" s="72" t="s">
        <v>330</v>
      </c>
      <c r="E105" s="176">
        <v>500000</v>
      </c>
    </row>
    <row r="106" spans="1:5" ht="31.5">
      <c r="A106" s="71" t="s">
        <v>491</v>
      </c>
      <c r="B106" s="72" t="s">
        <v>73</v>
      </c>
      <c r="C106" s="72" t="s">
        <v>734</v>
      </c>
      <c r="D106" s="72"/>
      <c r="E106" s="176">
        <f>E107</f>
        <v>2968000</v>
      </c>
    </row>
    <row r="107" spans="1:5" ht="31.5">
      <c r="A107" s="71" t="s">
        <v>331</v>
      </c>
      <c r="B107" s="72" t="s">
        <v>73</v>
      </c>
      <c r="C107" s="72" t="s">
        <v>983</v>
      </c>
      <c r="D107" s="72"/>
      <c r="E107" s="176">
        <f>E108</f>
        <v>2968000</v>
      </c>
    </row>
    <row r="108" spans="1:5" ht="31.5">
      <c r="A108" s="71" t="s">
        <v>334</v>
      </c>
      <c r="B108" s="72" t="s">
        <v>73</v>
      </c>
      <c r="C108" s="72" t="s">
        <v>983</v>
      </c>
      <c r="D108" s="72" t="s">
        <v>335</v>
      </c>
      <c r="E108" s="176">
        <v>2968000</v>
      </c>
    </row>
    <row r="109" spans="1:5" ht="31.5">
      <c r="A109" s="71" t="s">
        <v>59</v>
      </c>
      <c r="B109" s="72" t="s">
        <v>73</v>
      </c>
      <c r="C109" s="72" t="s">
        <v>1000</v>
      </c>
      <c r="D109" s="72"/>
      <c r="E109" s="176">
        <f>E110+E112</f>
        <v>2187300</v>
      </c>
    </row>
    <row r="110" spans="1:5" ht="47.25">
      <c r="A110" s="71" t="s">
        <v>360</v>
      </c>
      <c r="B110" s="72" t="s">
        <v>73</v>
      </c>
      <c r="C110" s="72" t="s">
        <v>1001</v>
      </c>
      <c r="D110" s="72"/>
      <c r="E110" s="176">
        <f>E111</f>
        <v>592400</v>
      </c>
    </row>
    <row r="111" spans="1:5" ht="31.5">
      <c r="A111" s="71" t="s">
        <v>352</v>
      </c>
      <c r="B111" s="72" t="s">
        <v>73</v>
      </c>
      <c r="C111" s="72" t="s">
        <v>1001</v>
      </c>
      <c r="D111" s="72" t="s">
        <v>328</v>
      </c>
      <c r="E111" s="176">
        <v>592400</v>
      </c>
    </row>
    <row r="112" spans="1:5" ht="31.5">
      <c r="A112" s="71" t="s">
        <v>694</v>
      </c>
      <c r="B112" s="72" t="s">
        <v>73</v>
      </c>
      <c r="C112" s="72" t="s">
        <v>1002</v>
      </c>
      <c r="D112" s="72"/>
      <c r="E112" s="176">
        <f>E113</f>
        <v>1594900</v>
      </c>
    </row>
    <row r="113" spans="1:5" ht="31.5">
      <c r="A113" s="71" t="s">
        <v>352</v>
      </c>
      <c r="B113" s="72" t="s">
        <v>73</v>
      </c>
      <c r="C113" s="72" t="s">
        <v>1002</v>
      </c>
      <c r="D113" s="72" t="s">
        <v>328</v>
      </c>
      <c r="E113" s="176">
        <v>1594900</v>
      </c>
    </row>
    <row r="114" spans="1:5" ht="15.75">
      <c r="A114" s="71" t="s">
        <v>345</v>
      </c>
      <c r="B114" s="72" t="s">
        <v>344</v>
      </c>
      <c r="C114" s="218"/>
      <c r="D114" s="218"/>
      <c r="E114" s="176">
        <f>E115</f>
        <v>12350000</v>
      </c>
    </row>
    <row r="115" spans="1:5" ht="34.5" customHeight="1">
      <c r="A115" s="71" t="s">
        <v>3</v>
      </c>
      <c r="B115" s="72" t="s">
        <v>344</v>
      </c>
      <c r="C115" s="137" t="s">
        <v>183</v>
      </c>
      <c r="D115" s="137"/>
      <c r="E115" s="176">
        <f>E116</f>
        <v>12350000</v>
      </c>
    </row>
    <row r="116" spans="1:5" ht="47.25">
      <c r="A116" s="71" t="s">
        <v>988</v>
      </c>
      <c r="B116" s="72" t="s">
        <v>344</v>
      </c>
      <c r="C116" s="72" t="s">
        <v>956</v>
      </c>
      <c r="D116" s="137"/>
      <c r="E116" s="176">
        <f>E117</f>
        <v>12350000</v>
      </c>
    </row>
    <row r="117" spans="1:5" ht="15.75">
      <c r="A117" s="71" t="s">
        <v>346</v>
      </c>
      <c r="B117" s="72" t="s">
        <v>344</v>
      </c>
      <c r="C117" s="137" t="s">
        <v>985</v>
      </c>
      <c r="D117" s="218"/>
      <c r="E117" s="176">
        <f>E118</f>
        <v>12350000</v>
      </c>
    </row>
    <row r="118" spans="1:5" ht="31.5">
      <c r="A118" s="71" t="s">
        <v>352</v>
      </c>
      <c r="B118" s="72" t="s">
        <v>344</v>
      </c>
      <c r="C118" s="137" t="s">
        <v>985</v>
      </c>
      <c r="D118" s="137">
        <v>200</v>
      </c>
      <c r="E118" s="176">
        <v>12350000</v>
      </c>
    </row>
    <row r="119" spans="1:5" ht="15.75">
      <c r="A119" s="71" t="s">
        <v>254</v>
      </c>
      <c r="B119" s="72" t="s">
        <v>23</v>
      </c>
      <c r="C119" s="137"/>
      <c r="D119" s="72"/>
      <c r="E119" s="176">
        <f>E120</f>
        <v>140157460</v>
      </c>
    </row>
    <row r="120" spans="1:5" ht="33.75" customHeight="1">
      <c r="A120" s="71" t="s">
        <v>3</v>
      </c>
      <c r="B120" s="72" t="s">
        <v>23</v>
      </c>
      <c r="C120" s="137" t="s">
        <v>183</v>
      </c>
      <c r="D120" s="72"/>
      <c r="E120" s="176">
        <f>E121+E128</f>
        <v>140157460</v>
      </c>
    </row>
    <row r="121" spans="1:5" ht="31.5">
      <c r="A121" s="71" t="s">
        <v>986</v>
      </c>
      <c r="B121" s="72" t="s">
        <v>23</v>
      </c>
      <c r="C121" s="137" t="s">
        <v>184</v>
      </c>
      <c r="D121" s="72"/>
      <c r="E121" s="176">
        <f>E124+E122</f>
        <v>135658000</v>
      </c>
    </row>
    <row r="122" spans="1:5" ht="31.5">
      <c r="A122" s="71" t="s">
        <v>368</v>
      </c>
      <c r="B122" s="72" t="s">
        <v>23</v>
      </c>
      <c r="C122" s="72" t="s">
        <v>369</v>
      </c>
      <c r="D122" s="72"/>
      <c r="E122" s="176">
        <f>E123</f>
        <v>50063000</v>
      </c>
    </row>
    <row r="123" spans="1:5" ht="31.5">
      <c r="A123" s="71" t="s">
        <v>352</v>
      </c>
      <c r="B123" s="72" t="s">
        <v>23</v>
      </c>
      <c r="C123" s="72" t="s">
        <v>369</v>
      </c>
      <c r="D123" s="72" t="s">
        <v>328</v>
      </c>
      <c r="E123" s="176">
        <v>50063000</v>
      </c>
    </row>
    <row r="124" spans="1:5" ht="15.75">
      <c r="A124" s="71" t="s">
        <v>295</v>
      </c>
      <c r="B124" s="72" t="s">
        <v>23</v>
      </c>
      <c r="C124" s="72" t="s">
        <v>185</v>
      </c>
      <c r="D124" s="72"/>
      <c r="E124" s="176">
        <f>E126+E125+E127</f>
        <v>85595000</v>
      </c>
    </row>
    <row r="125" spans="1:5" ht="31.5">
      <c r="A125" s="71" t="s">
        <v>352</v>
      </c>
      <c r="B125" s="72" t="s">
        <v>23</v>
      </c>
      <c r="C125" s="72" t="s">
        <v>185</v>
      </c>
      <c r="D125" s="72" t="s">
        <v>328</v>
      </c>
      <c r="E125" s="176">
        <v>28573465</v>
      </c>
    </row>
    <row r="126" spans="1:5" ht="15.75">
      <c r="A126" s="71" t="s">
        <v>255</v>
      </c>
      <c r="B126" s="72" t="s">
        <v>23</v>
      </c>
      <c r="C126" s="72" t="s">
        <v>185</v>
      </c>
      <c r="D126" s="72" t="s">
        <v>337</v>
      </c>
      <c r="E126" s="176">
        <v>57004000</v>
      </c>
    </row>
    <row r="127" spans="1:5" ht="15.75">
      <c r="A127" s="71" t="s">
        <v>329</v>
      </c>
      <c r="B127" s="72" t="s">
        <v>23</v>
      </c>
      <c r="C127" s="72" t="s">
        <v>185</v>
      </c>
      <c r="D127" s="72" t="s">
        <v>330</v>
      </c>
      <c r="E127" s="176">
        <v>17535</v>
      </c>
    </row>
    <row r="128" spans="1:5" ht="47.25">
      <c r="A128" s="71" t="s">
        <v>984</v>
      </c>
      <c r="B128" s="72" t="s">
        <v>23</v>
      </c>
      <c r="C128" s="72" t="s">
        <v>186</v>
      </c>
      <c r="D128" s="72"/>
      <c r="E128" s="176">
        <f>E129+E131+E133</f>
        <v>4499460</v>
      </c>
    </row>
    <row r="129" spans="1:5" ht="31.5">
      <c r="A129" s="71" t="s">
        <v>1067</v>
      </c>
      <c r="B129" s="72" t="s">
        <v>23</v>
      </c>
      <c r="C129" s="72" t="s">
        <v>1068</v>
      </c>
      <c r="D129" s="72"/>
      <c r="E129" s="219">
        <f>E130</f>
        <v>3899460</v>
      </c>
    </row>
    <row r="130" spans="1:5" ht="31.5">
      <c r="A130" s="71" t="s">
        <v>352</v>
      </c>
      <c r="B130" s="72" t="s">
        <v>23</v>
      </c>
      <c r="C130" s="72" t="s">
        <v>1068</v>
      </c>
      <c r="D130" s="137">
        <v>200</v>
      </c>
      <c r="E130" s="219">
        <v>3899460</v>
      </c>
    </row>
    <row r="131" spans="1:5" ht="31.5">
      <c r="A131" s="71" t="s">
        <v>1069</v>
      </c>
      <c r="B131" s="72" t="s">
        <v>23</v>
      </c>
      <c r="C131" s="72" t="s">
        <v>1070</v>
      </c>
      <c r="D131" s="72"/>
      <c r="E131" s="176">
        <f>E132</f>
        <v>300000</v>
      </c>
    </row>
    <row r="132" spans="1:5" ht="31.5">
      <c r="A132" s="71" t="s">
        <v>352</v>
      </c>
      <c r="B132" s="72" t="s">
        <v>23</v>
      </c>
      <c r="C132" s="72" t="s">
        <v>1070</v>
      </c>
      <c r="D132" s="137">
        <v>200</v>
      </c>
      <c r="E132" s="176">
        <v>300000</v>
      </c>
    </row>
    <row r="133" spans="1:5" ht="31.5">
      <c r="A133" s="71" t="s">
        <v>1071</v>
      </c>
      <c r="B133" s="72" t="s">
        <v>23</v>
      </c>
      <c r="C133" s="72" t="s">
        <v>1072</v>
      </c>
      <c r="D133" s="72"/>
      <c r="E133" s="176">
        <f>E134</f>
        <v>300000</v>
      </c>
    </row>
    <row r="134" spans="1:5" ht="31.5">
      <c r="A134" s="71" t="s">
        <v>352</v>
      </c>
      <c r="B134" s="72" t="s">
        <v>23</v>
      </c>
      <c r="C134" s="72" t="s">
        <v>1072</v>
      </c>
      <c r="D134" s="137">
        <v>200</v>
      </c>
      <c r="E134" s="176">
        <v>300000</v>
      </c>
    </row>
    <row r="135" spans="1:5" ht="15.75">
      <c r="A135" s="71" t="s">
        <v>16</v>
      </c>
      <c r="B135" s="72" t="s">
        <v>347</v>
      </c>
      <c r="C135" s="72"/>
      <c r="D135" s="72"/>
      <c r="E135" s="176">
        <f>E136+E140</f>
        <v>16137230</v>
      </c>
    </row>
    <row r="136" spans="1:5" ht="47.25">
      <c r="A136" s="71" t="s">
        <v>0</v>
      </c>
      <c r="B136" s="72" t="s">
        <v>347</v>
      </c>
      <c r="C136" s="72" t="s">
        <v>154</v>
      </c>
      <c r="D136" s="72"/>
      <c r="E136" s="176">
        <f>E137</f>
        <v>2400000</v>
      </c>
    </row>
    <row r="137" spans="1:5" ht="31.5">
      <c r="A137" s="71" t="s">
        <v>729</v>
      </c>
      <c r="B137" s="72" t="s">
        <v>347</v>
      </c>
      <c r="C137" s="72" t="s">
        <v>155</v>
      </c>
      <c r="D137" s="72"/>
      <c r="E137" s="176">
        <f>E138</f>
        <v>2400000</v>
      </c>
    </row>
    <row r="138" spans="1:5" ht="15.75">
      <c r="A138" s="71" t="s">
        <v>251</v>
      </c>
      <c r="B138" s="72" t="s">
        <v>347</v>
      </c>
      <c r="C138" s="72" t="s">
        <v>41</v>
      </c>
      <c r="D138" s="72"/>
      <c r="E138" s="176">
        <f>E139</f>
        <v>2400000</v>
      </c>
    </row>
    <row r="139" spans="1:5" ht="15.75">
      <c r="A139" s="71" t="s">
        <v>329</v>
      </c>
      <c r="B139" s="72" t="s">
        <v>347</v>
      </c>
      <c r="C139" s="72" t="s">
        <v>41</v>
      </c>
      <c r="D139" s="72" t="s">
        <v>330</v>
      </c>
      <c r="E139" s="176">
        <v>2400000</v>
      </c>
    </row>
    <row r="140" spans="1:5" ht="51" customHeight="1">
      <c r="A140" s="71" t="s">
        <v>741</v>
      </c>
      <c r="B140" s="72" t="s">
        <v>347</v>
      </c>
      <c r="C140" s="72" t="s">
        <v>174</v>
      </c>
      <c r="D140" s="217"/>
      <c r="E140" s="176">
        <f>E141</f>
        <v>13737230</v>
      </c>
    </row>
    <row r="141" spans="1:5" ht="31.5">
      <c r="A141" s="71" t="s">
        <v>745</v>
      </c>
      <c r="B141" s="72" t="s">
        <v>347</v>
      </c>
      <c r="C141" s="72" t="s">
        <v>182</v>
      </c>
      <c r="D141" s="217"/>
      <c r="E141" s="176">
        <f>E142+E144+E146</f>
        <v>13737230</v>
      </c>
    </row>
    <row r="142" spans="1:5" ht="15.75">
      <c r="A142" s="71" t="s">
        <v>221</v>
      </c>
      <c r="B142" s="72" t="s">
        <v>347</v>
      </c>
      <c r="C142" s="72" t="s">
        <v>975</v>
      </c>
      <c r="D142" s="72"/>
      <c r="E142" s="176">
        <f>E143</f>
        <v>2392230</v>
      </c>
    </row>
    <row r="143" spans="1:5" ht="31.5">
      <c r="A143" s="71" t="s">
        <v>352</v>
      </c>
      <c r="B143" s="72" t="s">
        <v>347</v>
      </c>
      <c r="C143" s="72" t="s">
        <v>975</v>
      </c>
      <c r="D143" s="72" t="s">
        <v>328</v>
      </c>
      <c r="E143" s="176">
        <v>2392230</v>
      </c>
    </row>
    <row r="144" spans="1:5" ht="15.75">
      <c r="A144" s="71" t="s">
        <v>60</v>
      </c>
      <c r="B144" s="72" t="s">
        <v>347</v>
      </c>
      <c r="C144" s="72" t="s">
        <v>976</v>
      </c>
      <c r="D144" s="72"/>
      <c r="E144" s="176">
        <f>E145</f>
        <v>3855000</v>
      </c>
    </row>
    <row r="145" spans="1:5" ht="31.5">
      <c r="A145" s="71" t="s">
        <v>352</v>
      </c>
      <c r="B145" s="72" t="s">
        <v>347</v>
      </c>
      <c r="C145" s="72" t="s">
        <v>976</v>
      </c>
      <c r="D145" s="72" t="s">
        <v>328</v>
      </c>
      <c r="E145" s="176">
        <v>3855000</v>
      </c>
    </row>
    <row r="146" spans="1:5" ht="15.75" customHeight="1">
      <c r="A146" s="71" t="s">
        <v>547</v>
      </c>
      <c r="B146" s="72" t="s">
        <v>347</v>
      </c>
      <c r="C146" s="72" t="s">
        <v>977</v>
      </c>
      <c r="D146" s="72"/>
      <c r="E146" s="176">
        <f>E147</f>
        <v>7490000</v>
      </c>
    </row>
    <row r="147" spans="1:5" ht="31.5">
      <c r="A147" s="71" t="s">
        <v>334</v>
      </c>
      <c r="B147" s="72" t="s">
        <v>347</v>
      </c>
      <c r="C147" s="72" t="s">
        <v>977</v>
      </c>
      <c r="D147" s="72" t="s">
        <v>335</v>
      </c>
      <c r="E147" s="176">
        <v>7490000</v>
      </c>
    </row>
    <row r="148" spans="1:5" s="216" customFormat="1" ht="15.75">
      <c r="A148" s="159" t="s">
        <v>299</v>
      </c>
      <c r="B148" s="215" t="s">
        <v>297</v>
      </c>
      <c r="C148" s="215"/>
      <c r="D148" s="215"/>
      <c r="E148" s="181">
        <f>E149+E160+E189+E173</f>
        <v>80515380.42</v>
      </c>
    </row>
    <row r="149" spans="1:5" s="216" customFormat="1" ht="15.75">
      <c r="A149" s="71" t="s">
        <v>316</v>
      </c>
      <c r="B149" s="72" t="s">
        <v>315</v>
      </c>
      <c r="C149" s="72"/>
      <c r="D149" s="72"/>
      <c r="E149" s="176">
        <f>E154+E150</f>
        <v>4816159.5</v>
      </c>
    </row>
    <row r="150" spans="1:5" s="216" customFormat="1" ht="31.5">
      <c r="A150" s="71" t="s">
        <v>737</v>
      </c>
      <c r="B150" s="72" t="s">
        <v>315</v>
      </c>
      <c r="C150" s="72" t="s">
        <v>165</v>
      </c>
      <c r="D150" s="72"/>
      <c r="E150" s="176">
        <f>E151</f>
        <v>1350000</v>
      </c>
    </row>
    <row r="151" spans="1:5" s="216" customFormat="1" ht="31.5">
      <c r="A151" s="71" t="s">
        <v>199</v>
      </c>
      <c r="B151" s="72" t="s">
        <v>315</v>
      </c>
      <c r="C151" s="72" t="s">
        <v>505</v>
      </c>
      <c r="D151" s="72"/>
      <c r="E151" s="176">
        <f>E152</f>
        <v>1350000</v>
      </c>
    </row>
    <row r="152" spans="1:5" s="216" customFormat="1" ht="31.5">
      <c r="A152" s="71" t="s">
        <v>317</v>
      </c>
      <c r="B152" s="72" t="s">
        <v>315</v>
      </c>
      <c r="C152" s="72" t="s">
        <v>961</v>
      </c>
      <c r="D152" s="72"/>
      <c r="E152" s="176">
        <f>E153</f>
        <v>1350000</v>
      </c>
    </row>
    <row r="153" spans="1:5" s="216" customFormat="1" ht="31.5">
      <c r="A153" s="71" t="s">
        <v>352</v>
      </c>
      <c r="B153" s="72" t="s">
        <v>315</v>
      </c>
      <c r="C153" s="72" t="s">
        <v>961</v>
      </c>
      <c r="D153" s="72" t="s">
        <v>328</v>
      </c>
      <c r="E153" s="176">
        <v>1350000</v>
      </c>
    </row>
    <row r="154" spans="1:5" s="216" customFormat="1" ht="34.5" customHeight="1">
      <c r="A154" s="71" t="s">
        <v>748</v>
      </c>
      <c r="B154" s="72" t="s">
        <v>315</v>
      </c>
      <c r="C154" s="72" t="s">
        <v>749</v>
      </c>
      <c r="D154" s="72"/>
      <c r="E154" s="176">
        <f>E155</f>
        <v>3466159.5</v>
      </c>
    </row>
    <row r="155" spans="1:5" s="216" customFormat="1" ht="34.5" customHeight="1">
      <c r="A155" s="71" t="s">
        <v>1016</v>
      </c>
      <c r="B155" s="72" t="s">
        <v>315</v>
      </c>
      <c r="C155" s="72" t="s">
        <v>750</v>
      </c>
      <c r="D155" s="72"/>
      <c r="E155" s="176">
        <f>E158+E156</f>
        <v>3466159.5</v>
      </c>
    </row>
    <row r="156" spans="1:5" s="216" customFormat="1" ht="34.5" customHeight="1">
      <c r="A156" s="71" t="s">
        <v>220</v>
      </c>
      <c r="B156" s="72" t="s">
        <v>315</v>
      </c>
      <c r="C156" s="72" t="s">
        <v>1073</v>
      </c>
      <c r="D156" s="72"/>
      <c r="E156" s="176">
        <f>E157</f>
        <v>52247</v>
      </c>
    </row>
    <row r="157" spans="1:5" s="216" customFormat="1" ht="34.5" customHeight="1">
      <c r="A157" s="71" t="s">
        <v>112</v>
      </c>
      <c r="B157" s="72" t="s">
        <v>315</v>
      </c>
      <c r="C157" s="72" t="s">
        <v>1073</v>
      </c>
      <c r="D157" s="72" t="s">
        <v>341</v>
      </c>
      <c r="E157" s="176">
        <v>52247</v>
      </c>
    </row>
    <row r="158" spans="1:5" s="216" customFormat="1" ht="51" customHeight="1">
      <c r="A158" s="71" t="s">
        <v>468</v>
      </c>
      <c r="B158" s="72" t="s">
        <v>315</v>
      </c>
      <c r="C158" s="72" t="s">
        <v>1017</v>
      </c>
      <c r="D158" s="72"/>
      <c r="E158" s="176">
        <f>E159</f>
        <v>3413912.5</v>
      </c>
    </row>
    <row r="159" spans="1:5" s="216" customFormat="1" ht="32.25" customHeight="1">
      <c r="A159" s="71" t="s">
        <v>220</v>
      </c>
      <c r="B159" s="72" t="s">
        <v>315</v>
      </c>
      <c r="C159" s="72" t="s">
        <v>1017</v>
      </c>
      <c r="D159" s="72" t="s">
        <v>341</v>
      </c>
      <c r="E159" s="176">
        <v>3413912.5</v>
      </c>
    </row>
    <row r="160" spans="1:5" ht="15.75">
      <c r="A160" s="71" t="s">
        <v>300</v>
      </c>
      <c r="B160" s="72" t="s">
        <v>298</v>
      </c>
      <c r="C160" s="72"/>
      <c r="D160" s="72"/>
      <c r="E160" s="176">
        <f>E161</f>
        <v>22764680.919999998</v>
      </c>
    </row>
    <row r="161" spans="1:5" s="216" customFormat="1" ht="51.75" customHeight="1">
      <c r="A161" s="71" t="s">
        <v>741</v>
      </c>
      <c r="B161" s="72" t="s">
        <v>298</v>
      </c>
      <c r="C161" s="72" t="s">
        <v>174</v>
      </c>
      <c r="D161" s="72"/>
      <c r="E161" s="176">
        <f>E162++E165+E170</f>
        <v>22764680.919999998</v>
      </c>
    </row>
    <row r="162" spans="1:5" s="216" customFormat="1" ht="38.25" customHeight="1">
      <c r="A162" s="71" t="s">
        <v>967</v>
      </c>
      <c r="B162" s="72" t="s">
        <v>298</v>
      </c>
      <c r="C162" s="72" t="s">
        <v>175</v>
      </c>
      <c r="D162" s="72"/>
      <c r="E162" s="176">
        <f>E163</f>
        <v>4069961.88</v>
      </c>
    </row>
    <row r="163" spans="1:5" s="216" customFormat="1" ht="31.5">
      <c r="A163" s="71" t="s">
        <v>220</v>
      </c>
      <c r="B163" s="72" t="s">
        <v>298</v>
      </c>
      <c r="C163" s="72" t="s">
        <v>742</v>
      </c>
      <c r="D163" s="72"/>
      <c r="E163" s="176">
        <f>E164</f>
        <v>4069961.88</v>
      </c>
    </row>
    <row r="164" spans="1:5" s="216" customFormat="1" ht="33.75" customHeight="1">
      <c r="A164" s="71" t="s">
        <v>112</v>
      </c>
      <c r="B164" s="72" t="s">
        <v>298</v>
      </c>
      <c r="C164" s="72" t="s">
        <v>742</v>
      </c>
      <c r="D164" s="72" t="s">
        <v>341</v>
      </c>
      <c r="E164" s="176">
        <v>4069961.88</v>
      </c>
    </row>
    <row r="165" spans="1:5" s="216" customFormat="1" ht="33.75" customHeight="1">
      <c r="A165" s="71" t="s">
        <v>979</v>
      </c>
      <c r="B165" s="72" t="s">
        <v>298</v>
      </c>
      <c r="C165" s="72" t="s">
        <v>176</v>
      </c>
      <c r="D165" s="72"/>
      <c r="E165" s="176">
        <f>E166+E168</f>
        <v>16445427.54</v>
      </c>
    </row>
    <row r="166" spans="1:5" s="216" customFormat="1" ht="15.75">
      <c r="A166" s="71" t="s">
        <v>34</v>
      </c>
      <c r="B166" s="72" t="s">
        <v>298</v>
      </c>
      <c r="C166" s="72" t="s">
        <v>744</v>
      </c>
      <c r="D166" s="72"/>
      <c r="E166" s="176">
        <f>E167</f>
        <v>13445427.54</v>
      </c>
    </row>
    <row r="167" spans="1:5" s="216" customFormat="1" ht="31.5">
      <c r="A167" s="71" t="s">
        <v>352</v>
      </c>
      <c r="B167" s="72" t="s">
        <v>298</v>
      </c>
      <c r="C167" s="72" t="s">
        <v>744</v>
      </c>
      <c r="D167" s="72" t="s">
        <v>328</v>
      </c>
      <c r="E167" s="176">
        <v>13445427.54</v>
      </c>
    </row>
    <row r="168" spans="1:5" s="216" customFormat="1" ht="66" customHeight="1">
      <c r="A168" s="71" t="s">
        <v>461</v>
      </c>
      <c r="B168" s="72" t="s">
        <v>298</v>
      </c>
      <c r="C168" s="72" t="s">
        <v>743</v>
      </c>
      <c r="D168" s="72"/>
      <c r="E168" s="176">
        <f>E169</f>
        <v>3000000</v>
      </c>
    </row>
    <row r="169" spans="1:5" s="216" customFormat="1" ht="15.75">
      <c r="A169" s="71" t="s">
        <v>329</v>
      </c>
      <c r="B169" s="72" t="s">
        <v>298</v>
      </c>
      <c r="C169" s="72" t="s">
        <v>743</v>
      </c>
      <c r="D169" s="72" t="s">
        <v>330</v>
      </c>
      <c r="E169" s="176">
        <v>3000000</v>
      </c>
    </row>
    <row r="170" spans="1:5" s="216" customFormat="1" ht="31.5">
      <c r="A170" s="71" t="s">
        <v>179</v>
      </c>
      <c r="B170" s="72" t="s">
        <v>298</v>
      </c>
      <c r="C170" s="72" t="s">
        <v>968</v>
      </c>
      <c r="D170" s="72"/>
      <c r="E170" s="176">
        <f>E171</f>
        <v>2249291.5</v>
      </c>
    </row>
    <row r="171" spans="1:5" s="216" customFormat="1" ht="46.5" customHeight="1">
      <c r="A171" s="71" t="s">
        <v>532</v>
      </c>
      <c r="B171" s="72" t="s">
        <v>298</v>
      </c>
      <c r="C171" s="72" t="s">
        <v>969</v>
      </c>
      <c r="D171" s="72"/>
      <c r="E171" s="176">
        <f>E172</f>
        <v>2249291.5</v>
      </c>
    </row>
    <row r="172" spans="1:5" s="216" customFormat="1" ht="35.25" customHeight="1">
      <c r="A172" s="71" t="s">
        <v>352</v>
      </c>
      <c r="B172" s="72" t="s">
        <v>298</v>
      </c>
      <c r="C172" s="72" t="s">
        <v>969</v>
      </c>
      <c r="D172" s="72" t="s">
        <v>328</v>
      </c>
      <c r="E172" s="176">
        <v>2249291.5</v>
      </c>
    </row>
    <row r="173" spans="1:5" s="216" customFormat="1" ht="19.5" customHeight="1">
      <c r="A173" s="71" t="s">
        <v>1074</v>
      </c>
      <c r="B173" s="72" t="s">
        <v>1075</v>
      </c>
      <c r="C173" s="72"/>
      <c r="D173" s="72"/>
      <c r="E173" s="176">
        <f>E174</f>
        <v>44834540</v>
      </c>
    </row>
    <row r="174" spans="1:5" s="216" customFormat="1" ht="51.75" customHeight="1">
      <c r="A174" s="71" t="s">
        <v>741</v>
      </c>
      <c r="B174" s="72" t="s">
        <v>1075</v>
      </c>
      <c r="C174" s="72" t="s">
        <v>174</v>
      </c>
      <c r="D174" s="72"/>
      <c r="E174" s="176">
        <f>E178+E175</f>
        <v>44834540</v>
      </c>
    </row>
    <row r="175" spans="1:5" s="216" customFormat="1" ht="21.75" customHeight="1">
      <c r="A175" s="71" t="s">
        <v>1076</v>
      </c>
      <c r="B175" s="72" t="s">
        <v>1075</v>
      </c>
      <c r="C175" s="72" t="s">
        <v>1077</v>
      </c>
      <c r="D175" s="72"/>
      <c r="E175" s="176">
        <f>E176</f>
        <v>123640</v>
      </c>
    </row>
    <row r="176" spans="1:5" s="216" customFormat="1" ht="66.75" customHeight="1">
      <c r="A176" s="71" t="s">
        <v>1078</v>
      </c>
      <c r="B176" s="72" t="s">
        <v>1075</v>
      </c>
      <c r="C176" s="72" t="s">
        <v>1079</v>
      </c>
      <c r="D176" s="72"/>
      <c r="E176" s="176">
        <f>E177</f>
        <v>123640</v>
      </c>
    </row>
    <row r="177" spans="1:5" s="216" customFormat="1" ht="20.25" customHeight="1">
      <c r="A177" s="71" t="s">
        <v>255</v>
      </c>
      <c r="B177" s="72" t="s">
        <v>1075</v>
      </c>
      <c r="C177" s="72" t="s">
        <v>1079</v>
      </c>
      <c r="D177" s="72" t="s">
        <v>337</v>
      </c>
      <c r="E177" s="176">
        <v>123640</v>
      </c>
    </row>
    <row r="178" spans="1:5" s="216" customFormat="1" ht="35.25" customHeight="1">
      <c r="A178" s="71" t="s">
        <v>540</v>
      </c>
      <c r="B178" s="72" t="s">
        <v>1075</v>
      </c>
      <c r="C178" s="72" t="s">
        <v>177</v>
      </c>
      <c r="D178" s="72"/>
      <c r="E178" s="176">
        <f>E181+E185+E187+E183+E179</f>
        <v>44710900</v>
      </c>
    </row>
    <row r="179" spans="1:5" s="216" customFormat="1" ht="35.25" customHeight="1">
      <c r="A179" s="71" t="s">
        <v>1080</v>
      </c>
      <c r="B179" s="72" t="s">
        <v>1075</v>
      </c>
      <c r="C179" s="72" t="s">
        <v>1081</v>
      </c>
      <c r="D179" s="72"/>
      <c r="E179" s="176">
        <f>E180</f>
        <v>2151400</v>
      </c>
    </row>
    <row r="180" spans="1:5" s="216" customFormat="1" ht="22.5" customHeight="1">
      <c r="A180" s="71" t="s">
        <v>255</v>
      </c>
      <c r="B180" s="72" t="s">
        <v>1075</v>
      </c>
      <c r="C180" s="72" t="s">
        <v>1081</v>
      </c>
      <c r="D180" s="72" t="s">
        <v>337</v>
      </c>
      <c r="E180" s="176">
        <v>2151400</v>
      </c>
    </row>
    <row r="181" spans="1:5" s="216" customFormat="1" ht="21" customHeight="1">
      <c r="A181" s="71" t="s">
        <v>1082</v>
      </c>
      <c r="B181" s="72" t="s">
        <v>1075</v>
      </c>
      <c r="C181" s="72" t="s">
        <v>1083</v>
      </c>
      <c r="D181" s="72"/>
      <c r="E181" s="176">
        <f>E182</f>
        <v>35509500</v>
      </c>
    </row>
    <row r="182" spans="1:5" s="216" customFormat="1" ht="35.25" customHeight="1">
      <c r="A182" s="71" t="s">
        <v>112</v>
      </c>
      <c r="B182" s="72" t="s">
        <v>1075</v>
      </c>
      <c r="C182" s="72" t="s">
        <v>1083</v>
      </c>
      <c r="D182" s="72" t="s">
        <v>341</v>
      </c>
      <c r="E182" s="176">
        <v>35509500</v>
      </c>
    </row>
    <row r="183" spans="1:5" s="216" customFormat="1" ht="35.25" customHeight="1">
      <c r="A183" s="71" t="s">
        <v>1067</v>
      </c>
      <c r="B183" s="72" t="s">
        <v>1075</v>
      </c>
      <c r="C183" s="72" t="s">
        <v>1084</v>
      </c>
      <c r="D183" s="72"/>
      <c r="E183" s="176">
        <f>E184</f>
        <v>900000</v>
      </c>
    </row>
    <row r="184" spans="1:5" s="216" customFormat="1" ht="13.5" customHeight="1">
      <c r="A184" s="71" t="s">
        <v>255</v>
      </c>
      <c r="B184" s="72" t="s">
        <v>1075</v>
      </c>
      <c r="C184" s="72" t="s">
        <v>1084</v>
      </c>
      <c r="D184" s="72" t="s">
        <v>337</v>
      </c>
      <c r="E184" s="176">
        <v>900000</v>
      </c>
    </row>
    <row r="185" spans="1:5" s="216" customFormat="1" ht="48" customHeight="1">
      <c r="A185" s="71" t="s">
        <v>1085</v>
      </c>
      <c r="B185" s="72" t="s">
        <v>1075</v>
      </c>
      <c r="C185" s="72" t="s">
        <v>1086</v>
      </c>
      <c r="D185" s="72"/>
      <c r="E185" s="176">
        <f>E186</f>
        <v>2050000</v>
      </c>
    </row>
    <row r="186" spans="1:5" s="216" customFormat="1" ht="16.5" customHeight="1">
      <c r="A186" s="71" t="s">
        <v>1087</v>
      </c>
      <c r="B186" s="72" t="s">
        <v>1075</v>
      </c>
      <c r="C186" s="72" t="s">
        <v>1086</v>
      </c>
      <c r="D186" s="72" t="s">
        <v>337</v>
      </c>
      <c r="E186" s="176">
        <v>2050000</v>
      </c>
    </row>
    <row r="187" spans="1:5" s="216" customFormat="1" ht="19.5" customHeight="1">
      <c r="A187" s="71" t="s">
        <v>1088</v>
      </c>
      <c r="B187" s="72" t="s">
        <v>1075</v>
      </c>
      <c r="C187" s="72" t="s">
        <v>1089</v>
      </c>
      <c r="D187" s="72"/>
      <c r="E187" s="176">
        <f>E188</f>
        <v>4100000</v>
      </c>
    </row>
    <row r="188" spans="1:5" s="216" customFormat="1" ht="15.75" customHeight="1">
      <c r="A188" s="71" t="s">
        <v>255</v>
      </c>
      <c r="B188" s="72" t="s">
        <v>1075</v>
      </c>
      <c r="C188" s="72" t="s">
        <v>1089</v>
      </c>
      <c r="D188" s="72" t="s">
        <v>337</v>
      </c>
      <c r="E188" s="176">
        <v>4100000</v>
      </c>
    </row>
    <row r="189" spans="1:5" s="216" customFormat="1" ht="15.75">
      <c r="A189" s="71" t="s">
        <v>521</v>
      </c>
      <c r="B189" s="72" t="s">
        <v>520</v>
      </c>
      <c r="C189" s="72"/>
      <c r="D189" s="72"/>
      <c r="E189" s="176">
        <f>E192</f>
        <v>8100000</v>
      </c>
    </row>
    <row r="190" spans="1:5" s="216" customFormat="1" ht="47.25">
      <c r="A190" s="71" t="s">
        <v>741</v>
      </c>
      <c r="B190" s="72" t="s">
        <v>520</v>
      </c>
      <c r="C190" s="72" t="s">
        <v>174</v>
      </c>
      <c r="D190" s="72"/>
      <c r="E190" s="176">
        <f>E192</f>
        <v>8100000</v>
      </c>
    </row>
    <row r="191" spans="1:5" s="216" customFormat="1" ht="31.5">
      <c r="A191" s="71" t="s">
        <v>540</v>
      </c>
      <c r="B191" s="72" t="s">
        <v>520</v>
      </c>
      <c r="C191" s="72" t="s">
        <v>177</v>
      </c>
      <c r="D191" s="72"/>
      <c r="E191" s="176">
        <f>E192</f>
        <v>8100000</v>
      </c>
    </row>
    <row r="192" spans="1:5" s="216" customFormat="1" ht="63">
      <c r="A192" s="71" t="s">
        <v>950</v>
      </c>
      <c r="B192" s="72" t="s">
        <v>520</v>
      </c>
      <c r="C192" s="72" t="s">
        <v>178</v>
      </c>
      <c r="D192" s="72"/>
      <c r="E192" s="176">
        <f>E193</f>
        <v>8100000</v>
      </c>
    </row>
    <row r="193" spans="1:5" s="216" customFormat="1" ht="15.75">
      <c r="A193" s="71" t="s">
        <v>255</v>
      </c>
      <c r="B193" s="72" t="s">
        <v>520</v>
      </c>
      <c r="C193" s="72" t="s">
        <v>178</v>
      </c>
      <c r="D193" s="72" t="s">
        <v>337</v>
      </c>
      <c r="E193" s="176">
        <v>8100000</v>
      </c>
    </row>
    <row r="194" spans="1:5" s="216" customFormat="1" ht="15.75">
      <c r="A194" s="159" t="s">
        <v>514</v>
      </c>
      <c r="B194" s="215" t="s">
        <v>516</v>
      </c>
      <c r="C194" s="215"/>
      <c r="D194" s="215"/>
      <c r="E194" s="181">
        <f>E195</f>
        <v>5000000</v>
      </c>
    </row>
    <row r="195" spans="1:5" s="216" customFormat="1" ht="15.75">
      <c r="A195" s="71" t="s">
        <v>517</v>
      </c>
      <c r="B195" s="72" t="s">
        <v>515</v>
      </c>
      <c r="C195" s="72"/>
      <c r="D195" s="72"/>
      <c r="E195" s="176">
        <f>E196</f>
        <v>5000000</v>
      </c>
    </row>
    <row r="196" spans="1:5" s="216" customFormat="1" ht="49.5" customHeight="1">
      <c r="A196" s="71" t="s">
        <v>741</v>
      </c>
      <c r="B196" s="72" t="s">
        <v>515</v>
      </c>
      <c r="C196" s="72" t="s">
        <v>174</v>
      </c>
      <c r="D196" s="72"/>
      <c r="E196" s="176">
        <f>E197</f>
        <v>5000000</v>
      </c>
    </row>
    <row r="197" spans="1:5" s="216" customFormat="1" ht="31.5">
      <c r="A197" s="71" t="s">
        <v>540</v>
      </c>
      <c r="B197" s="72" t="s">
        <v>515</v>
      </c>
      <c r="C197" s="72" t="s">
        <v>177</v>
      </c>
      <c r="D197" s="72"/>
      <c r="E197" s="176">
        <f>E198</f>
        <v>5000000</v>
      </c>
    </row>
    <row r="198" spans="1:5" s="216" customFormat="1" ht="15.75">
      <c r="A198" s="71" t="s">
        <v>525</v>
      </c>
      <c r="B198" s="72" t="s">
        <v>515</v>
      </c>
      <c r="C198" s="72" t="s">
        <v>526</v>
      </c>
      <c r="D198" s="72"/>
      <c r="E198" s="176">
        <f>E199</f>
        <v>5000000</v>
      </c>
    </row>
    <row r="199" spans="1:5" s="216" customFormat="1" ht="31.5">
      <c r="A199" s="71" t="s">
        <v>352</v>
      </c>
      <c r="B199" s="72" t="s">
        <v>515</v>
      </c>
      <c r="C199" s="72" t="s">
        <v>526</v>
      </c>
      <c r="D199" s="72" t="s">
        <v>328</v>
      </c>
      <c r="E199" s="176">
        <v>5000000</v>
      </c>
    </row>
    <row r="200" spans="1:5" ht="15.75">
      <c r="A200" s="159" t="s">
        <v>17</v>
      </c>
      <c r="B200" s="215" t="s">
        <v>270</v>
      </c>
      <c r="C200" s="215"/>
      <c r="D200" s="215"/>
      <c r="E200" s="181">
        <f>E201+E225+E304+E285+E264</f>
        <v>1353185952.4</v>
      </c>
    </row>
    <row r="201" spans="1:5" ht="15.75">
      <c r="A201" s="71" t="s">
        <v>274</v>
      </c>
      <c r="B201" s="72" t="s">
        <v>271</v>
      </c>
      <c r="C201" s="72"/>
      <c r="D201" s="72"/>
      <c r="E201" s="176">
        <f>E202+E221</f>
        <v>428876660</v>
      </c>
    </row>
    <row r="202" spans="1:5" ht="31.5">
      <c r="A202" s="71" t="s">
        <v>69</v>
      </c>
      <c r="B202" s="72" t="s">
        <v>271</v>
      </c>
      <c r="C202" s="72" t="s">
        <v>50</v>
      </c>
      <c r="D202" s="72"/>
      <c r="E202" s="176">
        <f>E203+E218</f>
        <v>426416660</v>
      </c>
    </row>
    <row r="203" spans="1:5" ht="31.5">
      <c r="A203" s="71" t="s">
        <v>120</v>
      </c>
      <c r="B203" s="72" t="s">
        <v>271</v>
      </c>
      <c r="C203" s="72" t="s">
        <v>51</v>
      </c>
      <c r="D203" s="72"/>
      <c r="E203" s="176">
        <f>E210+E212+E214+E216+E204+E206+E208</f>
        <v>424936660</v>
      </c>
    </row>
    <row r="204" spans="1:5" ht="31.5">
      <c r="A204" s="71" t="s">
        <v>1067</v>
      </c>
      <c r="B204" s="72" t="s">
        <v>271</v>
      </c>
      <c r="C204" s="72" t="s">
        <v>1090</v>
      </c>
      <c r="D204" s="72"/>
      <c r="E204" s="176">
        <f>E205</f>
        <v>1100160</v>
      </c>
    </row>
    <row r="205" spans="1:5" ht="31.5">
      <c r="A205" s="71" t="s">
        <v>334</v>
      </c>
      <c r="B205" s="72" t="s">
        <v>271</v>
      </c>
      <c r="C205" s="72" t="s">
        <v>1090</v>
      </c>
      <c r="D205" s="72" t="s">
        <v>335</v>
      </c>
      <c r="E205" s="176">
        <v>1100160</v>
      </c>
    </row>
    <row r="206" spans="1:5" ht="31.5">
      <c r="A206" s="71" t="s">
        <v>1069</v>
      </c>
      <c r="B206" s="72" t="s">
        <v>271</v>
      </c>
      <c r="C206" s="72" t="s">
        <v>1091</v>
      </c>
      <c r="D206" s="72"/>
      <c r="E206" s="176">
        <f>E207</f>
        <v>107500</v>
      </c>
    </row>
    <row r="207" spans="1:5" ht="31.5">
      <c r="A207" s="71" t="s">
        <v>334</v>
      </c>
      <c r="B207" s="72" t="s">
        <v>271</v>
      </c>
      <c r="C207" s="72" t="s">
        <v>1091</v>
      </c>
      <c r="D207" s="72" t="s">
        <v>335</v>
      </c>
      <c r="E207" s="176">
        <v>107500</v>
      </c>
    </row>
    <row r="208" spans="1:5" ht="31.5">
      <c r="A208" s="71" t="s">
        <v>1071</v>
      </c>
      <c r="B208" s="72" t="s">
        <v>271</v>
      </c>
      <c r="C208" s="72" t="s">
        <v>1092</v>
      </c>
      <c r="D208" s="72"/>
      <c r="E208" s="176">
        <f>E209</f>
        <v>107500</v>
      </c>
    </row>
    <row r="209" spans="1:5" ht="31.5">
      <c r="A209" s="71" t="s">
        <v>334</v>
      </c>
      <c r="B209" s="72" t="s">
        <v>271</v>
      </c>
      <c r="C209" s="72" t="s">
        <v>1092</v>
      </c>
      <c r="D209" s="72" t="s">
        <v>335</v>
      </c>
      <c r="E209" s="176">
        <v>107500</v>
      </c>
    </row>
    <row r="210" spans="1:5" ht="15.75">
      <c r="A210" s="71" t="s">
        <v>115</v>
      </c>
      <c r="B210" s="72" t="s">
        <v>271</v>
      </c>
      <c r="C210" s="72" t="s">
        <v>124</v>
      </c>
      <c r="D210" s="72"/>
      <c r="E210" s="176">
        <f>E211</f>
        <v>118694000</v>
      </c>
    </row>
    <row r="211" spans="1:5" ht="31.5">
      <c r="A211" s="71" t="s">
        <v>334</v>
      </c>
      <c r="B211" s="72" t="s">
        <v>271</v>
      </c>
      <c r="C211" s="72" t="s">
        <v>124</v>
      </c>
      <c r="D211" s="72" t="s">
        <v>335</v>
      </c>
      <c r="E211" s="176">
        <v>118694000</v>
      </c>
    </row>
    <row r="212" spans="1:5" ht="174.75" customHeight="1">
      <c r="A212" s="71" t="s">
        <v>361</v>
      </c>
      <c r="B212" s="72" t="s">
        <v>271</v>
      </c>
      <c r="C212" s="72" t="s">
        <v>121</v>
      </c>
      <c r="D212" s="72"/>
      <c r="E212" s="176">
        <f>E213</f>
        <v>223904100</v>
      </c>
    </row>
    <row r="213" spans="1:5" ht="31.5">
      <c r="A213" s="71" t="s">
        <v>334</v>
      </c>
      <c r="B213" s="72" t="s">
        <v>271</v>
      </c>
      <c r="C213" s="72" t="s">
        <v>121</v>
      </c>
      <c r="D213" s="72" t="s">
        <v>335</v>
      </c>
      <c r="E213" s="176">
        <v>223904100</v>
      </c>
    </row>
    <row r="214" spans="1:5" ht="177.75" customHeight="1">
      <c r="A214" s="71" t="s">
        <v>6</v>
      </c>
      <c r="B214" s="72" t="s">
        <v>271</v>
      </c>
      <c r="C214" s="72" t="s">
        <v>122</v>
      </c>
      <c r="D214" s="72"/>
      <c r="E214" s="176">
        <f>E215</f>
        <v>2555300</v>
      </c>
    </row>
    <row r="215" spans="1:5" ht="31.5">
      <c r="A215" s="71" t="s">
        <v>334</v>
      </c>
      <c r="B215" s="72" t="s">
        <v>271</v>
      </c>
      <c r="C215" s="72" t="s">
        <v>122</v>
      </c>
      <c r="D215" s="72" t="s">
        <v>335</v>
      </c>
      <c r="E215" s="176">
        <v>2555300</v>
      </c>
    </row>
    <row r="216" spans="1:5" ht="194.25" customHeight="1">
      <c r="A216" s="71" t="s">
        <v>362</v>
      </c>
      <c r="B216" s="72" t="s">
        <v>271</v>
      </c>
      <c r="C216" s="72" t="s">
        <v>123</v>
      </c>
      <c r="D216" s="72"/>
      <c r="E216" s="176">
        <f>E217</f>
        <v>78468100</v>
      </c>
    </row>
    <row r="217" spans="1:5" ht="31.5">
      <c r="A217" s="71" t="s">
        <v>334</v>
      </c>
      <c r="B217" s="72" t="s">
        <v>271</v>
      </c>
      <c r="C217" s="72" t="s">
        <v>123</v>
      </c>
      <c r="D217" s="72" t="s">
        <v>335</v>
      </c>
      <c r="E217" s="176">
        <v>78468100</v>
      </c>
    </row>
    <row r="218" spans="1:5" ht="47.25">
      <c r="A218" s="71" t="s">
        <v>57</v>
      </c>
      <c r="B218" s="72" t="s">
        <v>271</v>
      </c>
      <c r="C218" s="72" t="s">
        <v>138</v>
      </c>
      <c r="D218" s="72"/>
      <c r="E218" s="176">
        <f>E219</f>
        <v>1480000</v>
      </c>
    </row>
    <row r="219" spans="1:5" ht="15.75">
      <c r="A219" s="71" t="s">
        <v>115</v>
      </c>
      <c r="B219" s="72" t="s">
        <v>271</v>
      </c>
      <c r="C219" s="72" t="s">
        <v>222</v>
      </c>
      <c r="D219" s="72"/>
      <c r="E219" s="176">
        <f>E220</f>
        <v>1480000</v>
      </c>
    </row>
    <row r="220" spans="1:5" ht="31.5">
      <c r="A220" s="71" t="s">
        <v>334</v>
      </c>
      <c r="B220" s="72" t="s">
        <v>271</v>
      </c>
      <c r="C220" s="72" t="s">
        <v>222</v>
      </c>
      <c r="D220" s="72" t="s">
        <v>335</v>
      </c>
      <c r="E220" s="176">
        <v>1480000</v>
      </c>
    </row>
    <row r="221" spans="1:5" s="216" customFormat="1" ht="51.75" customHeight="1">
      <c r="A221" s="71" t="s">
        <v>741</v>
      </c>
      <c r="B221" s="72" t="s">
        <v>271</v>
      </c>
      <c r="C221" s="72" t="s">
        <v>174</v>
      </c>
      <c r="D221" s="72"/>
      <c r="E221" s="176">
        <f>E222</f>
        <v>2460000</v>
      </c>
    </row>
    <row r="222" spans="1:5" s="216" customFormat="1" ht="38.25" customHeight="1">
      <c r="A222" s="71" t="s">
        <v>967</v>
      </c>
      <c r="B222" s="72" t="s">
        <v>271</v>
      </c>
      <c r="C222" s="72" t="s">
        <v>175</v>
      </c>
      <c r="D222" s="72"/>
      <c r="E222" s="176">
        <f>E223</f>
        <v>2460000</v>
      </c>
    </row>
    <row r="223" spans="1:5" s="216" customFormat="1" ht="31.5">
      <c r="A223" s="71" t="s">
        <v>220</v>
      </c>
      <c r="B223" s="72" t="s">
        <v>271</v>
      </c>
      <c r="C223" s="72" t="s">
        <v>742</v>
      </c>
      <c r="D223" s="72"/>
      <c r="E223" s="176">
        <f>E224</f>
        <v>2460000</v>
      </c>
    </row>
    <row r="224" spans="1:5" s="216" customFormat="1" ht="33.75" customHeight="1">
      <c r="A224" s="71" t="s">
        <v>112</v>
      </c>
      <c r="B224" s="72" t="s">
        <v>271</v>
      </c>
      <c r="C224" s="72" t="s">
        <v>742</v>
      </c>
      <c r="D224" s="72" t="s">
        <v>341</v>
      </c>
      <c r="E224" s="176">
        <v>2460000</v>
      </c>
    </row>
    <row r="225" spans="1:5" ht="15.75">
      <c r="A225" s="71" t="s">
        <v>275</v>
      </c>
      <c r="B225" s="72" t="s">
        <v>18</v>
      </c>
      <c r="C225" s="72"/>
      <c r="D225" s="72"/>
      <c r="E225" s="176">
        <f>E226+E260</f>
        <v>706286969.4300001</v>
      </c>
    </row>
    <row r="226" spans="1:5" ht="31.5">
      <c r="A226" s="71" t="s">
        <v>69</v>
      </c>
      <c r="B226" s="72" t="s">
        <v>18</v>
      </c>
      <c r="C226" s="72" t="s">
        <v>50</v>
      </c>
      <c r="D226" s="72"/>
      <c r="E226" s="176">
        <f>E230+E251+E227</f>
        <v>703004469.4300001</v>
      </c>
    </row>
    <row r="227" spans="1:5" ht="15.75">
      <c r="A227" s="71" t="s">
        <v>554</v>
      </c>
      <c r="B227" s="72" t="s">
        <v>18</v>
      </c>
      <c r="C227" s="72" t="s">
        <v>548</v>
      </c>
      <c r="D227" s="72"/>
      <c r="E227" s="176">
        <f>E228</f>
        <v>361109.23</v>
      </c>
    </row>
    <row r="228" spans="1:5" ht="47.25">
      <c r="A228" s="71" t="s">
        <v>549</v>
      </c>
      <c r="B228" s="72" t="s">
        <v>18</v>
      </c>
      <c r="C228" s="72" t="s">
        <v>550</v>
      </c>
      <c r="D228" s="72"/>
      <c r="E228" s="176">
        <f>E229</f>
        <v>361109.23</v>
      </c>
    </row>
    <row r="229" spans="1:5" ht="31.5">
      <c r="A229" s="71" t="s">
        <v>334</v>
      </c>
      <c r="B229" s="72" t="s">
        <v>18</v>
      </c>
      <c r="C229" s="72" t="s">
        <v>550</v>
      </c>
      <c r="D229" s="72" t="s">
        <v>335</v>
      </c>
      <c r="E229" s="176">
        <v>361109.23</v>
      </c>
    </row>
    <row r="230" spans="1:5" ht="31.5">
      <c r="A230" s="71" t="s">
        <v>56</v>
      </c>
      <c r="B230" s="72" t="s">
        <v>18</v>
      </c>
      <c r="C230" s="72" t="s">
        <v>125</v>
      </c>
      <c r="D230" s="72"/>
      <c r="E230" s="176">
        <f>E241+E245+E247+E249+E243+E239+E233+E235+E237+E231</f>
        <v>633818223</v>
      </c>
    </row>
    <row r="231" spans="1:5" ht="36" customHeight="1">
      <c r="A231" s="71" t="s">
        <v>1080</v>
      </c>
      <c r="B231" s="72" t="s">
        <v>18</v>
      </c>
      <c r="C231" s="72" t="s">
        <v>1093</v>
      </c>
      <c r="D231" s="72"/>
      <c r="E231" s="176">
        <f>E232</f>
        <v>425700</v>
      </c>
    </row>
    <row r="232" spans="1:5" ht="31.5">
      <c r="A232" s="71" t="s">
        <v>334</v>
      </c>
      <c r="B232" s="72" t="s">
        <v>18</v>
      </c>
      <c r="C232" s="72" t="s">
        <v>1093</v>
      </c>
      <c r="D232" s="72" t="s">
        <v>335</v>
      </c>
      <c r="E232" s="176">
        <v>425700</v>
      </c>
    </row>
    <row r="233" spans="1:5" ht="31.5">
      <c r="A233" s="71" t="s">
        <v>1067</v>
      </c>
      <c r="B233" s="72" t="s">
        <v>18</v>
      </c>
      <c r="C233" s="72" t="s">
        <v>1094</v>
      </c>
      <c r="D233" s="72"/>
      <c r="E233" s="176">
        <f>E234</f>
        <v>405200</v>
      </c>
    </row>
    <row r="234" spans="1:5" ht="31.5">
      <c r="A234" s="71" t="s">
        <v>334</v>
      </c>
      <c r="B234" s="72" t="s">
        <v>18</v>
      </c>
      <c r="C234" s="72" t="s">
        <v>1094</v>
      </c>
      <c r="D234" s="72" t="s">
        <v>335</v>
      </c>
      <c r="E234" s="176">
        <v>405200</v>
      </c>
    </row>
    <row r="235" spans="1:5" ht="31.5">
      <c r="A235" s="71" t="s">
        <v>1069</v>
      </c>
      <c r="B235" s="72" t="s">
        <v>18</v>
      </c>
      <c r="C235" s="72" t="s">
        <v>1095</v>
      </c>
      <c r="D235" s="72"/>
      <c r="E235" s="176">
        <f>E236</f>
        <v>100000</v>
      </c>
    </row>
    <row r="236" spans="1:5" ht="31.5">
      <c r="A236" s="71" t="s">
        <v>334</v>
      </c>
      <c r="B236" s="72" t="s">
        <v>18</v>
      </c>
      <c r="C236" s="72" t="s">
        <v>1095</v>
      </c>
      <c r="D236" s="72" t="s">
        <v>335</v>
      </c>
      <c r="E236" s="176">
        <v>100000</v>
      </c>
    </row>
    <row r="237" spans="1:5" ht="31.5">
      <c r="A237" s="71" t="s">
        <v>1071</v>
      </c>
      <c r="B237" s="72" t="s">
        <v>18</v>
      </c>
      <c r="C237" s="72" t="s">
        <v>1096</v>
      </c>
      <c r="D237" s="72"/>
      <c r="E237" s="176">
        <f>E238</f>
        <v>100000</v>
      </c>
    </row>
    <row r="238" spans="1:5" ht="31.5">
      <c r="A238" s="71" t="s">
        <v>334</v>
      </c>
      <c r="B238" s="72" t="s">
        <v>18</v>
      </c>
      <c r="C238" s="72" t="s">
        <v>1096</v>
      </c>
      <c r="D238" s="72" t="s">
        <v>335</v>
      </c>
      <c r="E238" s="176">
        <v>100000</v>
      </c>
    </row>
    <row r="239" spans="1:5" ht="15.75">
      <c r="A239" s="71" t="s">
        <v>463</v>
      </c>
      <c r="B239" s="72" t="s">
        <v>18</v>
      </c>
      <c r="C239" s="72" t="s">
        <v>462</v>
      </c>
      <c r="D239" s="72"/>
      <c r="E239" s="176">
        <f>E240</f>
        <v>6317790</v>
      </c>
    </row>
    <row r="240" spans="1:5" ht="31.5">
      <c r="A240" s="71" t="s">
        <v>334</v>
      </c>
      <c r="B240" s="72" t="s">
        <v>18</v>
      </c>
      <c r="C240" s="72" t="s">
        <v>462</v>
      </c>
      <c r="D240" s="72" t="s">
        <v>335</v>
      </c>
      <c r="E240" s="176">
        <v>6317790</v>
      </c>
    </row>
    <row r="241" spans="1:5" ht="31.5" customHeight="1">
      <c r="A241" s="71" t="s">
        <v>116</v>
      </c>
      <c r="B241" s="72" t="s">
        <v>18</v>
      </c>
      <c r="C241" s="72" t="s">
        <v>129</v>
      </c>
      <c r="D241" s="72"/>
      <c r="E241" s="176">
        <f>E242</f>
        <v>157598000</v>
      </c>
    </row>
    <row r="242" spans="1:5" ht="31.5">
      <c r="A242" s="71" t="s">
        <v>334</v>
      </c>
      <c r="B242" s="72" t="s">
        <v>18</v>
      </c>
      <c r="C242" s="72" t="s">
        <v>129</v>
      </c>
      <c r="D242" s="72" t="s">
        <v>335</v>
      </c>
      <c r="E242" s="176">
        <v>157598000</v>
      </c>
    </row>
    <row r="243" spans="1:5" ht="46.5" customHeight="1">
      <c r="A243" s="71" t="s">
        <v>536</v>
      </c>
      <c r="B243" s="72" t="s">
        <v>18</v>
      </c>
      <c r="C243" s="72" t="s">
        <v>535</v>
      </c>
      <c r="D243" s="72"/>
      <c r="E243" s="176">
        <f>E244</f>
        <v>42313698</v>
      </c>
    </row>
    <row r="244" spans="1:5" ht="31.5">
      <c r="A244" s="71" t="s">
        <v>334</v>
      </c>
      <c r="B244" s="72" t="s">
        <v>18</v>
      </c>
      <c r="C244" s="72" t="s">
        <v>535</v>
      </c>
      <c r="D244" s="72" t="s">
        <v>335</v>
      </c>
      <c r="E244" s="176">
        <v>42313698</v>
      </c>
    </row>
    <row r="245" spans="1:5" ht="143.25" customHeight="1">
      <c r="A245" s="71" t="s">
        <v>363</v>
      </c>
      <c r="B245" s="72" t="s">
        <v>18</v>
      </c>
      <c r="C245" s="72" t="s">
        <v>126</v>
      </c>
      <c r="D245" s="72"/>
      <c r="E245" s="176">
        <f>E246</f>
        <v>371717235</v>
      </c>
    </row>
    <row r="246" spans="1:5" ht="31.5">
      <c r="A246" s="71" t="s">
        <v>334</v>
      </c>
      <c r="B246" s="72" t="s">
        <v>18</v>
      </c>
      <c r="C246" s="72" t="s">
        <v>126</v>
      </c>
      <c r="D246" s="72" t="s">
        <v>335</v>
      </c>
      <c r="E246" s="176">
        <v>371717235</v>
      </c>
    </row>
    <row r="247" spans="1:5" ht="156" customHeight="1">
      <c r="A247" s="71" t="s">
        <v>364</v>
      </c>
      <c r="B247" s="72" t="s">
        <v>18</v>
      </c>
      <c r="C247" s="72" t="s">
        <v>127</v>
      </c>
      <c r="D247" s="72"/>
      <c r="E247" s="176">
        <f>E248</f>
        <v>15916500</v>
      </c>
    </row>
    <row r="248" spans="1:5" ht="31.5">
      <c r="A248" s="71" t="s">
        <v>334</v>
      </c>
      <c r="B248" s="72" t="s">
        <v>18</v>
      </c>
      <c r="C248" s="72" t="s">
        <v>127</v>
      </c>
      <c r="D248" s="72" t="s">
        <v>335</v>
      </c>
      <c r="E248" s="176">
        <v>15916500</v>
      </c>
    </row>
    <row r="249" spans="1:5" ht="179.25" customHeight="1">
      <c r="A249" s="71" t="s">
        <v>365</v>
      </c>
      <c r="B249" s="72" t="s">
        <v>18</v>
      </c>
      <c r="C249" s="72" t="s">
        <v>128</v>
      </c>
      <c r="D249" s="72"/>
      <c r="E249" s="176">
        <f>E250</f>
        <v>38924100</v>
      </c>
    </row>
    <row r="250" spans="1:5" ht="37.5" customHeight="1">
      <c r="A250" s="71" t="s">
        <v>334</v>
      </c>
      <c r="B250" s="72" t="s">
        <v>18</v>
      </c>
      <c r="C250" s="72" t="s">
        <v>128</v>
      </c>
      <c r="D250" s="72" t="s">
        <v>335</v>
      </c>
      <c r="E250" s="176">
        <v>38924100</v>
      </c>
    </row>
    <row r="251" spans="1:5" ht="63">
      <c r="A251" s="71" t="s">
        <v>753</v>
      </c>
      <c r="B251" s="72" t="s">
        <v>18</v>
      </c>
      <c r="C251" s="72" t="s">
        <v>138</v>
      </c>
      <c r="D251" s="72"/>
      <c r="E251" s="176">
        <f>E258+E254+E252+E256</f>
        <v>68825137.2</v>
      </c>
    </row>
    <row r="252" spans="1:5" ht="47.25">
      <c r="A252" s="71" t="s">
        <v>552</v>
      </c>
      <c r="B252" s="72" t="s">
        <v>18</v>
      </c>
      <c r="C252" s="72" t="s">
        <v>553</v>
      </c>
      <c r="D252" s="72"/>
      <c r="E252" s="176">
        <f>E253</f>
        <v>46679731.2</v>
      </c>
    </row>
    <row r="253" spans="1:5" ht="31.5">
      <c r="A253" s="71" t="s">
        <v>334</v>
      </c>
      <c r="B253" s="72" t="s">
        <v>18</v>
      </c>
      <c r="C253" s="72" t="s">
        <v>553</v>
      </c>
      <c r="D253" s="72" t="s">
        <v>335</v>
      </c>
      <c r="E253" s="176">
        <v>46679731.2</v>
      </c>
    </row>
    <row r="254" spans="1:5" ht="47.25">
      <c r="A254" s="71" t="s">
        <v>469</v>
      </c>
      <c r="B254" s="72" t="s">
        <v>18</v>
      </c>
      <c r="C254" s="72" t="s">
        <v>33</v>
      </c>
      <c r="D254" s="72"/>
      <c r="E254" s="176">
        <f>E255</f>
        <v>11459803</v>
      </c>
    </row>
    <row r="255" spans="1:5" ht="31.5">
      <c r="A255" s="71" t="s">
        <v>334</v>
      </c>
      <c r="B255" s="72" t="s">
        <v>18</v>
      </c>
      <c r="C255" s="72" t="s">
        <v>33</v>
      </c>
      <c r="D255" s="72" t="s">
        <v>335</v>
      </c>
      <c r="E255" s="176">
        <v>11459803</v>
      </c>
    </row>
    <row r="256" spans="1:5" ht="63">
      <c r="A256" s="71" t="s">
        <v>1004</v>
      </c>
      <c r="B256" s="72" t="s">
        <v>18</v>
      </c>
      <c r="C256" s="72" t="s">
        <v>1005</v>
      </c>
      <c r="D256" s="72"/>
      <c r="E256" s="176">
        <f>E257</f>
        <v>889603</v>
      </c>
    </row>
    <row r="257" spans="1:5" ht="31.5">
      <c r="A257" s="71" t="s">
        <v>334</v>
      </c>
      <c r="B257" s="72" t="s">
        <v>18</v>
      </c>
      <c r="C257" s="72" t="s">
        <v>1005</v>
      </c>
      <c r="D257" s="72" t="s">
        <v>335</v>
      </c>
      <c r="E257" s="176">
        <v>889603</v>
      </c>
    </row>
    <row r="258" spans="1:5" ht="37.5" customHeight="1">
      <c r="A258" s="71" t="s">
        <v>116</v>
      </c>
      <c r="B258" s="72" t="s">
        <v>18</v>
      </c>
      <c r="C258" s="72" t="s">
        <v>223</v>
      </c>
      <c r="D258" s="72"/>
      <c r="E258" s="176">
        <f>E259</f>
        <v>9796000</v>
      </c>
    </row>
    <row r="259" spans="1:5" ht="31.5">
      <c r="A259" s="71" t="s">
        <v>334</v>
      </c>
      <c r="B259" s="72" t="s">
        <v>18</v>
      </c>
      <c r="C259" s="72" t="s">
        <v>223</v>
      </c>
      <c r="D259" s="72" t="s">
        <v>335</v>
      </c>
      <c r="E259" s="176">
        <v>9796000</v>
      </c>
    </row>
    <row r="260" spans="1:5" s="216" customFormat="1" ht="51.75" customHeight="1">
      <c r="A260" s="71" t="s">
        <v>741</v>
      </c>
      <c r="B260" s="72" t="s">
        <v>18</v>
      </c>
      <c r="C260" s="72" t="s">
        <v>174</v>
      </c>
      <c r="D260" s="72"/>
      <c r="E260" s="176">
        <f>E261</f>
        <v>3282500</v>
      </c>
    </row>
    <row r="261" spans="1:5" s="216" customFormat="1" ht="38.25" customHeight="1">
      <c r="A261" s="71" t="s">
        <v>967</v>
      </c>
      <c r="B261" s="72" t="s">
        <v>18</v>
      </c>
      <c r="C261" s="72" t="s">
        <v>175</v>
      </c>
      <c r="D261" s="72"/>
      <c r="E261" s="176">
        <f>E262</f>
        <v>3282500</v>
      </c>
    </row>
    <row r="262" spans="1:5" s="216" customFormat="1" ht="31.5">
      <c r="A262" s="71" t="s">
        <v>220</v>
      </c>
      <c r="B262" s="72" t="s">
        <v>18</v>
      </c>
      <c r="C262" s="72" t="s">
        <v>742</v>
      </c>
      <c r="D262" s="72"/>
      <c r="E262" s="176">
        <f>E263</f>
        <v>3282500</v>
      </c>
    </row>
    <row r="263" spans="1:5" s="216" customFormat="1" ht="33.75" customHeight="1">
      <c r="A263" s="71" t="s">
        <v>112</v>
      </c>
      <c r="B263" s="72" t="s">
        <v>18</v>
      </c>
      <c r="C263" s="72" t="s">
        <v>742</v>
      </c>
      <c r="D263" s="72" t="s">
        <v>341</v>
      </c>
      <c r="E263" s="176">
        <v>3282500</v>
      </c>
    </row>
    <row r="264" spans="1:5" ht="15.75">
      <c r="A264" s="71" t="s">
        <v>250</v>
      </c>
      <c r="B264" s="72" t="s">
        <v>249</v>
      </c>
      <c r="C264" s="72"/>
      <c r="D264" s="72"/>
      <c r="E264" s="176">
        <f>E276+E265</f>
        <v>142722222.97</v>
      </c>
    </row>
    <row r="265" spans="1:5" ht="37.5" customHeight="1">
      <c r="A265" s="71" t="s">
        <v>69</v>
      </c>
      <c r="B265" s="72" t="s">
        <v>249</v>
      </c>
      <c r="C265" s="72" t="s">
        <v>50</v>
      </c>
      <c r="D265" s="72"/>
      <c r="E265" s="176">
        <f>E269+E266</f>
        <v>77939373.47</v>
      </c>
    </row>
    <row r="266" spans="1:5" ht="20.25" customHeight="1">
      <c r="A266" s="71" t="s">
        <v>554</v>
      </c>
      <c r="B266" s="72" t="s">
        <v>249</v>
      </c>
      <c r="C266" s="72" t="s">
        <v>764</v>
      </c>
      <c r="D266" s="72"/>
      <c r="E266" s="176">
        <f>E267</f>
        <v>1369173.47</v>
      </c>
    </row>
    <row r="267" spans="1:5" ht="37.5" customHeight="1">
      <c r="A267" s="71" t="s">
        <v>763</v>
      </c>
      <c r="B267" s="72" t="s">
        <v>249</v>
      </c>
      <c r="C267" s="72" t="s">
        <v>765</v>
      </c>
      <c r="D267" s="72"/>
      <c r="E267" s="176">
        <f>E268</f>
        <v>1369173.47</v>
      </c>
    </row>
    <row r="268" spans="1:5" ht="34.5" customHeight="1">
      <c r="A268" s="71" t="s">
        <v>334</v>
      </c>
      <c r="B268" s="72" t="s">
        <v>249</v>
      </c>
      <c r="C268" s="72" t="s">
        <v>765</v>
      </c>
      <c r="D268" s="72" t="s">
        <v>335</v>
      </c>
      <c r="E268" s="176">
        <v>1369173.47</v>
      </c>
    </row>
    <row r="269" spans="1:5" ht="31.5">
      <c r="A269" s="71" t="s">
        <v>130</v>
      </c>
      <c r="B269" s="72" t="s">
        <v>249</v>
      </c>
      <c r="C269" s="72" t="s">
        <v>131</v>
      </c>
      <c r="D269" s="72"/>
      <c r="E269" s="176">
        <f>E272+E270+E274</f>
        <v>76570200</v>
      </c>
    </row>
    <row r="270" spans="1:5" ht="47.25">
      <c r="A270" s="71" t="s">
        <v>413</v>
      </c>
      <c r="B270" s="72" t="s">
        <v>249</v>
      </c>
      <c r="C270" s="72" t="s">
        <v>35</v>
      </c>
      <c r="D270" s="72"/>
      <c r="E270" s="176">
        <f>E271</f>
        <v>14733200</v>
      </c>
    </row>
    <row r="271" spans="1:5" ht="31.5">
      <c r="A271" s="71" t="s">
        <v>334</v>
      </c>
      <c r="B271" s="72" t="s">
        <v>249</v>
      </c>
      <c r="C271" s="72" t="s">
        <v>35</v>
      </c>
      <c r="D271" s="72" t="s">
        <v>335</v>
      </c>
      <c r="E271" s="176">
        <v>14733200</v>
      </c>
    </row>
    <row r="272" spans="1:5" ht="15.75">
      <c r="A272" s="71" t="s">
        <v>117</v>
      </c>
      <c r="B272" s="72" t="s">
        <v>249</v>
      </c>
      <c r="C272" s="72" t="s">
        <v>132</v>
      </c>
      <c r="D272" s="72"/>
      <c r="E272" s="176">
        <f>E273</f>
        <v>49737000</v>
      </c>
    </row>
    <row r="273" spans="1:5" ht="31.5">
      <c r="A273" s="71" t="s">
        <v>334</v>
      </c>
      <c r="B273" s="72" t="s">
        <v>249</v>
      </c>
      <c r="C273" s="72" t="s">
        <v>132</v>
      </c>
      <c r="D273" s="72" t="s">
        <v>335</v>
      </c>
      <c r="E273" s="176">
        <v>49737000</v>
      </c>
    </row>
    <row r="274" spans="1:5" ht="35.25" customHeight="1">
      <c r="A274" s="71" t="s">
        <v>551</v>
      </c>
      <c r="B274" s="72" t="s">
        <v>249</v>
      </c>
      <c r="C274" s="72" t="s">
        <v>727</v>
      </c>
      <c r="D274" s="72"/>
      <c r="E274" s="176">
        <f>E275</f>
        <v>12100000</v>
      </c>
    </row>
    <row r="275" spans="1:5" ht="31.5">
      <c r="A275" s="71" t="s">
        <v>334</v>
      </c>
      <c r="B275" s="72" t="s">
        <v>249</v>
      </c>
      <c r="C275" s="72" t="s">
        <v>727</v>
      </c>
      <c r="D275" s="72" t="s">
        <v>335</v>
      </c>
      <c r="E275" s="176">
        <v>12100000</v>
      </c>
    </row>
    <row r="276" spans="1:5" ht="31.5">
      <c r="A276" s="71" t="s">
        <v>2</v>
      </c>
      <c r="B276" s="72" t="s">
        <v>249</v>
      </c>
      <c r="C276" s="72" t="s">
        <v>157</v>
      </c>
      <c r="D276" s="72"/>
      <c r="E276" s="176">
        <f>E280+E277</f>
        <v>64782849.5</v>
      </c>
    </row>
    <row r="277" spans="1:5" ht="31.5">
      <c r="A277" s="71" t="s">
        <v>766</v>
      </c>
      <c r="B277" s="72" t="s">
        <v>249</v>
      </c>
      <c r="C277" s="72" t="s">
        <v>768</v>
      </c>
      <c r="D277" s="72"/>
      <c r="E277" s="176">
        <f>E278</f>
        <v>20996449.5</v>
      </c>
    </row>
    <row r="278" spans="1:5" ht="15.75">
      <c r="A278" s="71" t="s">
        <v>767</v>
      </c>
      <c r="B278" s="72" t="s">
        <v>249</v>
      </c>
      <c r="C278" s="72" t="s">
        <v>769</v>
      </c>
      <c r="D278" s="72"/>
      <c r="E278" s="176">
        <f>E279</f>
        <v>20996449.5</v>
      </c>
    </row>
    <row r="279" spans="1:5" ht="31.5">
      <c r="A279" s="71" t="s">
        <v>334</v>
      </c>
      <c r="B279" s="72" t="s">
        <v>249</v>
      </c>
      <c r="C279" s="72" t="s">
        <v>769</v>
      </c>
      <c r="D279" s="72" t="s">
        <v>335</v>
      </c>
      <c r="E279" s="176">
        <v>20996449.5</v>
      </c>
    </row>
    <row r="280" spans="1:5" ht="31.5">
      <c r="A280" s="71" t="s">
        <v>4</v>
      </c>
      <c r="B280" s="72" t="s">
        <v>249</v>
      </c>
      <c r="C280" s="72" t="s">
        <v>163</v>
      </c>
      <c r="D280" s="72"/>
      <c r="E280" s="176">
        <f>E283+E281</f>
        <v>43786400</v>
      </c>
    </row>
    <row r="281" spans="1:5" ht="47.25">
      <c r="A281" s="71" t="s">
        <v>413</v>
      </c>
      <c r="B281" s="72" t="s">
        <v>249</v>
      </c>
      <c r="C281" s="72" t="s">
        <v>36</v>
      </c>
      <c r="D281" s="72"/>
      <c r="E281" s="176">
        <f>E282</f>
        <v>10638400</v>
      </c>
    </row>
    <row r="282" spans="1:5" ht="31.5">
      <c r="A282" s="71" t="s">
        <v>334</v>
      </c>
      <c r="B282" s="72" t="s">
        <v>249</v>
      </c>
      <c r="C282" s="72" t="s">
        <v>36</v>
      </c>
      <c r="D282" s="72" t="s">
        <v>335</v>
      </c>
      <c r="E282" s="176">
        <v>10638400</v>
      </c>
    </row>
    <row r="283" spans="1:5" ht="15.75">
      <c r="A283" s="71" t="s">
        <v>117</v>
      </c>
      <c r="B283" s="72" t="s">
        <v>249</v>
      </c>
      <c r="C283" s="72" t="s">
        <v>164</v>
      </c>
      <c r="D283" s="72"/>
      <c r="E283" s="176">
        <f>E284</f>
        <v>33148000</v>
      </c>
    </row>
    <row r="284" spans="1:5" ht="31.5">
      <c r="A284" s="71" t="s">
        <v>334</v>
      </c>
      <c r="B284" s="72" t="s">
        <v>249</v>
      </c>
      <c r="C284" s="72" t="s">
        <v>164</v>
      </c>
      <c r="D284" s="72" t="s">
        <v>335</v>
      </c>
      <c r="E284" s="176">
        <v>33148000</v>
      </c>
    </row>
    <row r="285" spans="1:5" ht="15.75">
      <c r="A285" s="71" t="s">
        <v>242</v>
      </c>
      <c r="B285" s="72" t="s">
        <v>19</v>
      </c>
      <c r="C285" s="72"/>
      <c r="D285" s="72"/>
      <c r="E285" s="176">
        <f>E286+E296+E300</f>
        <v>34021100</v>
      </c>
    </row>
    <row r="286" spans="1:5" ht="31.5">
      <c r="A286" s="71" t="s">
        <v>69</v>
      </c>
      <c r="B286" s="72" t="s">
        <v>19</v>
      </c>
      <c r="C286" s="72" t="s">
        <v>50</v>
      </c>
      <c r="D286" s="72"/>
      <c r="E286" s="176">
        <f>E287</f>
        <v>19868100</v>
      </c>
    </row>
    <row r="287" spans="1:5" ht="31.5">
      <c r="A287" s="71" t="s">
        <v>218</v>
      </c>
      <c r="B287" s="72" t="s">
        <v>19</v>
      </c>
      <c r="C287" s="72" t="s">
        <v>134</v>
      </c>
      <c r="D287" s="72"/>
      <c r="E287" s="176">
        <f>E288+E293+E291</f>
        <v>19868100</v>
      </c>
    </row>
    <row r="288" spans="1:5" ht="15.75">
      <c r="A288" s="71" t="s">
        <v>304</v>
      </c>
      <c r="B288" s="72" t="s">
        <v>19</v>
      </c>
      <c r="C288" s="72" t="s">
        <v>42</v>
      </c>
      <c r="D288" s="72"/>
      <c r="E288" s="176">
        <f>E289+E290</f>
        <v>2150000</v>
      </c>
    </row>
    <row r="289" spans="1:5" ht="15.75">
      <c r="A289" s="71" t="s">
        <v>339</v>
      </c>
      <c r="B289" s="72" t="s">
        <v>19</v>
      </c>
      <c r="C289" s="72" t="s">
        <v>42</v>
      </c>
      <c r="D289" s="72" t="s">
        <v>338</v>
      </c>
      <c r="E289" s="176">
        <v>550000</v>
      </c>
    </row>
    <row r="290" spans="1:5" ht="31.5">
      <c r="A290" s="71" t="s">
        <v>334</v>
      </c>
      <c r="B290" s="72" t="s">
        <v>19</v>
      </c>
      <c r="C290" s="72" t="s">
        <v>42</v>
      </c>
      <c r="D290" s="72" t="s">
        <v>335</v>
      </c>
      <c r="E290" s="176">
        <v>1600000</v>
      </c>
    </row>
    <row r="291" spans="1:5" ht="15.75">
      <c r="A291" s="71" t="s">
        <v>527</v>
      </c>
      <c r="B291" s="72" t="s">
        <v>19</v>
      </c>
      <c r="C291" s="72" t="s">
        <v>528</v>
      </c>
      <c r="D291" s="72"/>
      <c r="E291" s="176">
        <f>E292</f>
        <v>1000000</v>
      </c>
    </row>
    <row r="292" spans="1:5" ht="31.5">
      <c r="A292" s="71" t="s">
        <v>334</v>
      </c>
      <c r="B292" s="72" t="s">
        <v>19</v>
      </c>
      <c r="C292" s="72" t="s">
        <v>528</v>
      </c>
      <c r="D292" s="72" t="s">
        <v>335</v>
      </c>
      <c r="E292" s="176">
        <v>1000000</v>
      </c>
    </row>
    <row r="293" spans="1:5" ht="78.75">
      <c r="A293" s="71" t="s">
        <v>472</v>
      </c>
      <c r="B293" s="72" t="s">
        <v>19</v>
      </c>
      <c r="C293" s="72" t="s">
        <v>43</v>
      </c>
      <c r="D293" s="72"/>
      <c r="E293" s="176">
        <v>16718100</v>
      </c>
    </row>
    <row r="294" spans="1:5" ht="15.75">
      <c r="A294" s="71" t="s">
        <v>339</v>
      </c>
      <c r="B294" s="72" t="s">
        <v>19</v>
      </c>
      <c r="C294" s="72" t="s">
        <v>43</v>
      </c>
      <c r="D294" s="72" t="s">
        <v>338</v>
      </c>
      <c r="E294" s="176">
        <v>9918100</v>
      </c>
    </row>
    <row r="295" spans="1:5" ht="31.5">
      <c r="A295" s="71" t="s">
        <v>334</v>
      </c>
      <c r="B295" s="72" t="s">
        <v>19</v>
      </c>
      <c r="C295" s="72" t="s">
        <v>43</v>
      </c>
      <c r="D295" s="72" t="s">
        <v>335</v>
      </c>
      <c r="E295" s="176">
        <v>6800000</v>
      </c>
    </row>
    <row r="296" spans="1:5" ht="35.25" customHeight="1">
      <c r="A296" s="71" t="s">
        <v>146</v>
      </c>
      <c r="B296" s="72" t="s">
        <v>19</v>
      </c>
      <c r="C296" s="72" t="s">
        <v>147</v>
      </c>
      <c r="D296" s="72"/>
      <c r="E296" s="176">
        <f>E297</f>
        <v>13933000</v>
      </c>
    </row>
    <row r="297" spans="1:5" ht="31.5">
      <c r="A297" s="71" t="s">
        <v>148</v>
      </c>
      <c r="B297" s="72" t="s">
        <v>19</v>
      </c>
      <c r="C297" s="72" t="s">
        <v>149</v>
      </c>
      <c r="D297" s="72"/>
      <c r="E297" s="176">
        <f>E298</f>
        <v>13933000</v>
      </c>
    </row>
    <row r="298" spans="1:5" ht="15.75">
      <c r="A298" s="71" t="s">
        <v>340</v>
      </c>
      <c r="B298" s="72" t="s">
        <v>19</v>
      </c>
      <c r="C298" s="72" t="s">
        <v>150</v>
      </c>
      <c r="D298" s="72"/>
      <c r="E298" s="176">
        <f>E299</f>
        <v>13933000</v>
      </c>
    </row>
    <row r="299" spans="1:5" ht="31.5">
      <c r="A299" s="71" t="s">
        <v>334</v>
      </c>
      <c r="B299" s="72" t="s">
        <v>19</v>
      </c>
      <c r="C299" s="72" t="s">
        <v>150</v>
      </c>
      <c r="D299" s="72" t="s">
        <v>335</v>
      </c>
      <c r="E299" s="176">
        <v>13933000</v>
      </c>
    </row>
    <row r="300" spans="1:5" ht="31.5">
      <c r="A300" s="71" t="s">
        <v>194</v>
      </c>
      <c r="B300" s="72" t="s">
        <v>19</v>
      </c>
      <c r="C300" s="72" t="s">
        <v>195</v>
      </c>
      <c r="D300" s="72"/>
      <c r="E300" s="176">
        <f>E301</f>
        <v>220000</v>
      </c>
    </row>
    <row r="301" spans="1:5" ht="33" customHeight="1">
      <c r="A301" s="71" t="s">
        <v>937</v>
      </c>
      <c r="B301" s="72" t="s">
        <v>19</v>
      </c>
      <c r="C301" s="72" t="s">
        <v>198</v>
      </c>
      <c r="D301" s="72"/>
      <c r="E301" s="176">
        <f>E302</f>
        <v>220000</v>
      </c>
    </row>
    <row r="302" spans="1:5" ht="15.75">
      <c r="A302" s="71" t="s">
        <v>304</v>
      </c>
      <c r="B302" s="72" t="s">
        <v>19</v>
      </c>
      <c r="C302" s="72" t="s">
        <v>999</v>
      </c>
      <c r="D302" s="72"/>
      <c r="E302" s="176">
        <f>E303</f>
        <v>220000</v>
      </c>
    </row>
    <row r="303" spans="1:5" ht="31.5">
      <c r="A303" s="71" t="s">
        <v>334</v>
      </c>
      <c r="B303" s="72" t="s">
        <v>19</v>
      </c>
      <c r="C303" s="72" t="s">
        <v>999</v>
      </c>
      <c r="D303" s="72" t="s">
        <v>335</v>
      </c>
      <c r="E303" s="176">
        <v>220000</v>
      </c>
    </row>
    <row r="304" spans="1:5" ht="15.75">
      <c r="A304" s="71" t="s">
        <v>20</v>
      </c>
      <c r="B304" s="72" t="s">
        <v>21</v>
      </c>
      <c r="C304" s="72"/>
      <c r="D304" s="72"/>
      <c r="E304" s="176">
        <f>E305+E318</f>
        <v>41279000</v>
      </c>
    </row>
    <row r="305" spans="1:5" ht="31.5">
      <c r="A305" s="71" t="s">
        <v>69</v>
      </c>
      <c r="B305" s="72" t="s">
        <v>21</v>
      </c>
      <c r="C305" s="72" t="s">
        <v>50</v>
      </c>
      <c r="D305" s="72"/>
      <c r="E305" s="176">
        <f>E306+E311</f>
        <v>19564000</v>
      </c>
    </row>
    <row r="306" spans="1:5" ht="94.5">
      <c r="A306" s="71" t="s">
        <v>726</v>
      </c>
      <c r="B306" s="72" t="s">
        <v>21</v>
      </c>
      <c r="C306" s="72" t="s">
        <v>136</v>
      </c>
      <c r="D306" s="72"/>
      <c r="E306" s="176">
        <f>E307</f>
        <v>2500000</v>
      </c>
    </row>
    <row r="307" spans="1:5" ht="15.75">
      <c r="A307" s="71" t="s">
        <v>118</v>
      </c>
      <c r="B307" s="72" t="s">
        <v>21</v>
      </c>
      <c r="C307" s="72" t="s">
        <v>45</v>
      </c>
      <c r="D307" s="72"/>
      <c r="E307" s="176">
        <f>E308+E309+E310</f>
        <v>2500000</v>
      </c>
    </row>
    <row r="308" spans="1:5" ht="47.25">
      <c r="A308" s="71" t="s">
        <v>326</v>
      </c>
      <c r="B308" s="72" t="s">
        <v>21</v>
      </c>
      <c r="C308" s="72" t="s">
        <v>45</v>
      </c>
      <c r="D308" s="72" t="s">
        <v>327</v>
      </c>
      <c r="E308" s="176">
        <v>1367000</v>
      </c>
    </row>
    <row r="309" spans="1:5" ht="31.5">
      <c r="A309" s="71" t="s">
        <v>352</v>
      </c>
      <c r="B309" s="72" t="s">
        <v>21</v>
      </c>
      <c r="C309" s="72" t="s">
        <v>45</v>
      </c>
      <c r="D309" s="72" t="s">
        <v>328</v>
      </c>
      <c r="E309" s="176">
        <v>863000</v>
      </c>
    </row>
    <row r="310" spans="1:5" ht="31.5">
      <c r="A310" s="71" t="s">
        <v>334</v>
      </c>
      <c r="B310" s="72" t="s">
        <v>21</v>
      </c>
      <c r="C310" s="72" t="s">
        <v>45</v>
      </c>
      <c r="D310" s="72" t="s">
        <v>335</v>
      </c>
      <c r="E310" s="176">
        <v>270000</v>
      </c>
    </row>
    <row r="311" spans="1:5" ht="31.5">
      <c r="A311" s="71" t="s">
        <v>139</v>
      </c>
      <c r="B311" s="72" t="s">
        <v>21</v>
      </c>
      <c r="C311" s="72" t="s">
        <v>137</v>
      </c>
      <c r="D311" s="72"/>
      <c r="E311" s="176">
        <f>E314+E312</f>
        <v>17064000</v>
      </c>
    </row>
    <row r="312" spans="1:5" ht="15.75">
      <c r="A312" s="71" t="s">
        <v>537</v>
      </c>
      <c r="B312" s="72" t="s">
        <v>21</v>
      </c>
      <c r="C312" s="72" t="s">
        <v>538</v>
      </c>
      <c r="D312" s="72"/>
      <c r="E312" s="176">
        <f>E313</f>
        <v>75000</v>
      </c>
    </row>
    <row r="313" spans="1:5" ht="31.5">
      <c r="A313" s="71" t="s">
        <v>352</v>
      </c>
      <c r="B313" s="72" t="s">
        <v>21</v>
      </c>
      <c r="C313" s="72" t="s">
        <v>538</v>
      </c>
      <c r="D313" s="72" t="s">
        <v>328</v>
      </c>
      <c r="E313" s="176">
        <v>75000</v>
      </c>
    </row>
    <row r="314" spans="1:5" ht="47.25">
      <c r="A314" s="71" t="s">
        <v>303</v>
      </c>
      <c r="B314" s="72" t="s">
        <v>21</v>
      </c>
      <c r="C314" s="72" t="s">
        <v>46</v>
      </c>
      <c r="D314" s="72"/>
      <c r="E314" s="176">
        <f>E315+E316+E317</f>
        <v>16989000</v>
      </c>
    </row>
    <row r="315" spans="1:5" ht="47.25">
      <c r="A315" s="71" t="s">
        <v>326</v>
      </c>
      <c r="B315" s="72" t="s">
        <v>21</v>
      </c>
      <c r="C315" s="72" t="s">
        <v>46</v>
      </c>
      <c r="D315" s="72" t="s">
        <v>327</v>
      </c>
      <c r="E315" s="176">
        <v>13330000</v>
      </c>
    </row>
    <row r="316" spans="1:5" ht="31.5">
      <c r="A316" s="71" t="s">
        <v>352</v>
      </c>
      <c r="B316" s="72" t="s">
        <v>21</v>
      </c>
      <c r="C316" s="72" t="s">
        <v>46</v>
      </c>
      <c r="D316" s="72" t="s">
        <v>328</v>
      </c>
      <c r="E316" s="176">
        <v>3526000</v>
      </c>
    </row>
    <row r="317" spans="1:5" ht="15.75">
      <c r="A317" s="71" t="s">
        <v>329</v>
      </c>
      <c r="B317" s="72" t="s">
        <v>21</v>
      </c>
      <c r="C317" s="72" t="s">
        <v>46</v>
      </c>
      <c r="D317" s="72" t="s">
        <v>330</v>
      </c>
      <c r="E317" s="176">
        <v>133000</v>
      </c>
    </row>
    <row r="318" spans="1:5" ht="47.25">
      <c r="A318" s="71" t="s">
        <v>70</v>
      </c>
      <c r="B318" s="72" t="s">
        <v>21</v>
      </c>
      <c r="C318" s="72" t="s">
        <v>141</v>
      </c>
      <c r="D318" s="72"/>
      <c r="E318" s="176">
        <f>E319</f>
        <v>21715000</v>
      </c>
    </row>
    <row r="319" spans="1:5" ht="31.5">
      <c r="A319" s="71" t="s">
        <v>144</v>
      </c>
      <c r="B319" s="72" t="s">
        <v>21</v>
      </c>
      <c r="C319" s="72" t="s">
        <v>226</v>
      </c>
      <c r="D319" s="72"/>
      <c r="E319" s="176">
        <f>E320</f>
        <v>21715000</v>
      </c>
    </row>
    <row r="320" spans="1:5" ht="47.25">
      <c r="A320" s="71" t="s">
        <v>303</v>
      </c>
      <c r="B320" s="72" t="s">
        <v>21</v>
      </c>
      <c r="C320" s="72" t="s">
        <v>928</v>
      </c>
      <c r="D320" s="72"/>
      <c r="E320" s="176">
        <f>E321+E322</f>
        <v>21715000</v>
      </c>
    </row>
    <row r="321" spans="1:5" ht="47.25">
      <c r="A321" s="71" t="s">
        <v>326</v>
      </c>
      <c r="B321" s="72" t="s">
        <v>21</v>
      </c>
      <c r="C321" s="72" t="s">
        <v>928</v>
      </c>
      <c r="D321" s="72" t="s">
        <v>327</v>
      </c>
      <c r="E321" s="176">
        <v>18864000</v>
      </c>
    </row>
    <row r="322" spans="1:5" ht="31.5">
      <c r="A322" s="71" t="s">
        <v>352</v>
      </c>
      <c r="B322" s="72" t="s">
        <v>21</v>
      </c>
      <c r="C322" s="72" t="s">
        <v>928</v>
      </c>
      <c r="D322" s="72" t="s">
        <v>328</v>
      </c>
      <c r="E322" s="176">
        <v>2851000</v>
      </c>
    </row>
    <row r="323" spans="1:5" ht="15.75">
      <c r="A323" s="159" t="s">
        <v>113</v>
      </c>
      <c r="B323" s="215" t="s">
        <v>272</v>
      </c>
      <c r="C323" s="215"/>
      <c r="D323" s="215"/>
      <c r="E323" s="181">
        <f>E324</f>
        <v>105340170.36999999</v>
      </c>
    </row>
    <row r="324" spans="1:5" ht="15.75">
      <c r="A324" s="71" t="s">
        <v>22</v>
      </c>
      <c r="B324" s="72" t="s">
        <v>273</v>
      </c>
      <c r="C324" s="72"/>
      <c r="D324" s="72"/>
      <c r="E324" s="176">
        <f>E325+E347</f>
        <v>105340170.36999999</v>
      </c>
    </row>
    <row r="325" spans="1:5" ht="31.5">
      <c r="A325" s="71" t="s">
        <v>2</v>
      </c>
      <c r="B325" s="72" t="s">
        <v>273</v>
      </c>
      <c r="C325" s="72" t="s">
        <v>157</v>
      </c>
      <c r="D325" s="72"/>
      <c r="E325" s="176">
        <f>E326</f>
        <v>105190170.36999999</v>
      </c>
    </row>
    <row r="326" spans="1:5" ht="47.25">
      <c r="A326" s="71" t="s">
        <v>159</v>
      </c>
      <c r="B326" s="72" t="s">
        <v>273</v>
      </c>
      <c r="C326" s="72" t="s">
        <v>158</v>
      </c>
      <c r="D326" s="72"/>
      <c r="E326" s="176">
        <f>E340+E342+E344+E329+E331+E327+E334+E336+E338</f>
        <v>105190170.36999999</v>
      </c>
    </row>
    <row r="327" spans="1:5" ht="15.75">
      <c r="A327" s="71" t="s">
        <v>1008</v>
      </c>
      <c r="B327" s="72" t="s">
        <v>273</v>
      </c>
      <c r="C327" s="72" t="s">
        <v>1009</v>
      </c>
      <c r="D327" s="72"/>
      <c r="E327" s="176">
        <f>E328</f>
        <v>435717.57</v>
      </c>
    </row>
    <row r="328" spans="1:5" ht="31.5">
      <c r="A328" s="71" t="s">
        <v>334</v>
      </c>
      <c r="B328" s="72" t="s">
        <v>273</v>
      </c>
      <c r="C328" s="72" t="s">
        <v>1009</v>
      </c>
      <c r="D328" s="72" t="s">
        <v>335</v>
      </c>
      <c r="E328" s="176">
        <v>435717.57</v>
      </c>
    </row>
    <row r="329" spans="1:5" ht="47.25">
      <c r="A329" s="71" t="s">
        <v>470</v>
      </c>
      <c r="B329" s="72" t="s">
        <v>273</v>
      </c>
      <c r="C329" s="72" t="s">
        <v>371</v>
      </c>
      <c r="D329" s="72"/>
      <c r="E329" s="176">
        <f>E330</f>
        <v>1820300</v>
      </c>
    </row>
    <row r="330" spans="1:5" ht="31.5">
      <c r="A330" s="71" t="s">
        <v>334</v>
      </c>
      <c r="B330" s="72" t="s">
        <v>273</v>
      </c>
      <c r="C330" s="72" t="s">
        <v>371</v>
      </c>
      <c r="D330" s="72" t="s">
        <v>335</v>
      </c>
      <c r="E330" s="176">
        <v>1820300</v>
      </c>
    </row>
    <row r="331" spans="1:5" ht="81" customHeight="1">
      <c r="A331" s="71" t="s">
        <v>414</v>
      </c>
      <c r="B331" s="72" t="s">
        <v>273</v>
      </c>
      <c r="C331" s="72" t="s">
        <v>37</v>
      </c>
      <c r="D331" s="72"/>
      <c r="E331" s="176">
        <f>E332+E333</f>
        <v>30712600</v>
      </c>
    </row>
    <row r="332" spans="1:5" ht="15.75">
      <c r="A332" s="71" t="s">
        <v>255</v>
      </c>
      <c r="B332" s="72" t="s">
        <v>273</v>
      </c>
      <c r="C332" s="72" t="s">
        <v>37</v>
      </c>
      <c r="D332" s="72" t="s">
        <v>337</v>
      </c>
      <c r="E332" s="176">
        <v>8151000</v>
      </c>
    </row>
    <row r="333" spans="1:5" ht="31.5">
      <c r="A333" s="71" t="s">
        <v>334</v>
      </c>
      <c r="B333" s="72" t="s">
        <v>273</v>
      </c>
      <c r="C333" s="72" t="s">
        <v>37</v>
      </c>
      <c r="D333" s="72" t="s">
        <v>335</v>
      </c>
      <c r="E333" s="176">
        <v>22561600</v>
      </c>
    </row>
    <row r="334" spans="1:5" ht="31.5">
      <c r="A334" s="71" t="s">
        <v>1067</v>
      </c>
      <c r="B334" s="72" t="s">
        <v>273</v>
      </c>
      <c r="C334" s="72" t="s">
        <v>1097</v>
      </c>
      <c r="D334" s="72"/>
      <c r="E334" s="176">
        <f>E335</f>
        <v>497552.8</v>
      </c>
    </row>
    <row r="335" spans="1:5" ht="31.5">
      <c r="A335" s="71" t="s">
        <v>334</v>
      </c>
      <c r="B335" s="72" t="s">
        <v>273</v>
      </c>
      <c r="C335" s="72" t="s">
        <v>1097</v>
      </c>
      <c r="D335" s="72" t="s">
        <v>335</v>
      </c>
      <c r="E335" s="176">
        <v>497552.8</v>
      </c>
    </row>
    <row r="336" spans="1:5" ht="31.5">
      <c r="A336" s="71" t="s">
        <v>1069</v>
      </c>
      <c r="B336" s="72" t="s">
        <v>273</v>
      </c>
      <c r="C336" s="72" t="s">
        <v>1098</v>
      </c>
      <c r="D336" s="72"/>
      <c r="E336" s="176">
        <f>E337</f>
        <v>165000</v>
      </c>
    </row>
    <row r="337" spans="1:5" ht="31.5">
      <c r="A337" s="71" t="s">
        <v>334</v>
      </c>
      <c r="B337" s="72" t="s">
        <v>273</v>
      </c>
      <c r="C337" s="72" t="s">
        <v>1098</v>
      </c>
      <c r="D337" s="72" t="s">
        <v>335</v>
      </c>
      <c r="E337" s="176">
        <v>165000</v>
      </c>
    </row>
    <row r="338" spans="1:5" ht="31.5">
      <c r="A338" s="71" t="s">
        <v>1071</v>
      </c>
      <c r="B338" s="72" t="s">
        <v>273</v>
      </c>
      <c r="C338" s="72" t="s">
        <v>1099</v>
      </c>
      <c r="D338" s="72"/>
      <c r="E338" s="176">
        <f>E339</f>
        <v>165000</v>
      </c>
    </row>
    <row r="339" spans="1:5" ht="31.5">
      <c r="A339" s="71" t="s">
        <v>334</v>
      </c>
      <c r="B339" s="72" t="s">
        <v>273</v>
      </c>
      <c r="C339" s="72" t="s">
        <v>1099</v>
      </c>
      <c r="D339" s="72" t="s">
        <v>335</v>
      </c>
      <c r="E339" s="176">
        <v>165000</v>
      </c>
    </row>
    <row r="340" spans="1:5" ht="15.75">
      <c r="A340" s="71" t="s">
        <v>349</v>
      </c>
      <c r="B340" s="72" t="s">
        <v>273</v>
      </c>
      <c r="C340" s="72" t="s">
        <v>160</v>
      </c>
      <c r="D340" s="72"/>
      <c r="E340" s="176">
        <f>E341</f>
        <v>44383000</v>
      </c>
    </row>
    <row r="341" spans="1:5" ht="31.5">
      <c r="A341" s="71" t="s">
        <v>334</v>
      </c>
      <c r="B341" s="72" t="s">
        <v>273</v>
      </c>
      <c r="C341" s="72" t="s">
        <v>160</v>
      </c>
      <c r="D341" s="72" t="s">
        <v>335</v>
      </c>
      <c r="E341" s="176">
        <v>44383000</v>
      </c>
    </row>
    <row r="342" spans="1:5" ht="15.75">
      <c r="A342" s="71" t="s">
        <v>281</v>
      </c>
      <c r="B342" s="72" t="s">
        <v>273</v>
      </c>
      <c r="C342" s="72" t="s">
        <v>161</v>
      </c>
      <c r="D342" s="72"/>
      <c r="E342" s="176">
        <f>E343</f>
        <v>26661000</v>
      </c>
    </row>
    <row r="343" spans="1:5" ht="31.5">
      <c r="A343" s="71" t="s">
        <v>334</v>
      </c>
      <c r="B343" s="72" t="s">
        <v>273</v>
      </c>
      <c r="C343" s="72" t="s">
        <v>161</v>
      </c>
      <c r="D343" s="72" t="s">
        <v>335</v>
      </c>
      <c r="E343" s="176">
        <v>26661000</v>
      </c>
    </row>
    <row r="344" spans="1:5" ht="15.75">
      <c r="A344" s="71" t="s">
        <v>350</v>
      </c>
      <c r="B344" s="72" t="s">
        <v>273</v>
      </c>
      <c r="C344" s="72" t="s">
        <v>162</v>
      </c>
      <c r="D344" s="72"/>
      <c r="E344" s="176">
        <f>E345+E346</f>
        <v>350000</v>
      </c>
    </row>
    <row r="345" spans="1:5" ht="33" customHeight="1">
      <c r="A345" s="71" t="s">
        <v>352</v>
      </c>
      <c r="B345" s="72" t="s">
        <v>273</v>
      </c>
      <c r="C345" s="72" t="s">
        <v>162</v>
      </c>
      <c r="D345" s="72" t="s">
        <v>328</v>
      </c>
      <c r="E345" s="176">
        <v>300000</v>
      </c>
    </row>
    <row r="346" spans="1:5" ht="18" customHeight="1">
      <c r="A346" s="71" t="s">
        <v>339</v>
      </c>
      <c r="B346" s="72" t="s">
        <v>273</v>
      </c>
      <c r="C346" s="72" t="s">
        <v>162</v>
      </c>
      <c r="D346" s="72" t="s">
        <v>338</v>
      </c>
      <c r="E346" s="176">
        <v>50000</v>
      </c>
    </row>
    <row r="347" spans="1:5" ht="47.25">
      <c r="A347" s="71" t="s">
        <v>504</v>
      </c>
      <c r="B347" s="72" t="s">
        <v>273</v>
      </c>
      <c r="C347" s="72" t="s">
        <v>493</v>
      </c>
      <c r="D347" s="72"/>
      <c r="E347" s="176">
        <f>E352+E348</f>
        <v>150000</v>
      </c>
    </row>
    <row r="348" spans="1:5" ht="47.25">
      <c r="A348" s="71" t="s">
        <v>499</v>
      </c>
      <c r="B348" s="72" t="s">
        <v>273</v>
      </c>
      <c r="C348" s="72" t="s">
        <v>500</v>
      </c>
      <c r="D348" s="72"/>
      <c r="E348" s="176">
        <f>E349</f>
        <v>50000</v>
      </c>
    </row>
    <row r="349" spans="1:5" ht="31.5">
      <c r="A349" s="71" t="s">
        <v>501</v>
      </c>
      <c r="B349" s="72" t="s">
        <v>273</v>
      </c>
      <c r="C349" s="72" t="s">
        <v>502</v>
      </c>
      <c r="D349" s="72"/>
      <c r="E349" s="176">
        <f>E350</f>
        <v>50000</v>
      </c>
    </row>
    <row r="350" spans="1:5" ht="15.75">
      <c r="A350" s="71" t="s">
        <v>350</v>
      </c>
      <c r="B350" s="72" t="s">
        <v>273</v>
      </c>
      <c r="C350" s="72" t="s">
        <v>503</v>
      </c>
      <c r="D350" s="72"/>
      <c r="E350" s="176">
        <f>E351</f>
        <v>50000</v>
      </c>
    </row>
    <row r="351" spans="1:5" ht="15.75">
      <c r="A351" s="71" t="s">
        <v>339</v>
      </c>
      <c r="B351" s="72" t="s">
        <v>273</v>
      </c>
      <c r="C351" s="72" t="s">
        <v>503</v>
      </c>
      <c r="D351" s="72" t="s">
        <v>338</v>
      </c>
      <c r="E351" s="176">
        <v>50000</v>
      </c>
    </row>
    <row r="352" spans="1:5" ht="47.25">
      <c r="A352" s="71" t="s">
        <v>494</v>
      </c>
      <c r="B352" s="72" t="s">
        <v>273</v>
      </c>
      <c r="C352" s="72" t="s">
        <v>495</v>
      </c>
      <c r="D352" s="72"/>
      <c r="E352" s="176">
        <f>E353</f>
        <v>100000</v>
      </c>
    </row>
    <row r="353" spans="1:5" ht="47.25">
      <c r="A353" s="71" t="s">
        <v>496</v>
      </c>
      <c r="B353" s="72" t="s">
        <v>273</v>
      </c>
      <c r="C353" s="72" t="s">
        <v>497</v>
      </c>
      <c r="D353" s="72"/>
      <c r="E353" s="176">
        <f>E354</f>
        <v>100000</v>
      </c>
    </row>
    <row r="354" spans="1:5" s="216" customFormat="1" ht="15.75">
      <c r="A354" s="71" t="s">
        <v>350</v>
      </c>
      <c r="B354" s="72" t="s">
        <v>273</v>
      </c>
      <c r="C354" s="72" t="s">
        <v>498</v>
      </c>
      <c r="D354" s="72"/>
      <c r="E354" s="176">
        <f>E355</f>
        <v>100000</v>
      </c>
    </row>
    <row r="355" spans="1:5" s="216" customFormat="1" ht="31.5">
      <c r="A355" s="71" t="s">
        <v>352</v>
      </c>
      <c r="B355" s="72" t="s">
        <v>273</v>
      </c>
      <c r="C355" s="72" t="s">
        <v>498</v>
      </c>
      <c r="D355" s="72" t="s">
        <v>328</v>
      </c>
      <c r="E355" s="176">
        <v>100000</v>
      </c>
    </row>
    <row r="356" spans="1:5" s="216" customFormat="1" ht="15.75">
      <c r="A356" s="159" t="s">
        <v>277</v>
      </c>
      <c r="B356" s="215" t="s">
        <v>24</v>
      </c>
      <c r="C356" s="215"/>
      <c r="D356" s="215"/>
      <c r="E356" s="181">
        <f>E362+E371+E357</f>
        <v>136855553.41</v>
      </c>
    </row>
    <row r="357" spans="1:5" s="216" customFormat="1" ht="15.75">
      <c r="A357" s="71" t="s">
        <v>92</v>
      </c>
      <c r="B357" s="72" t="s">
        <v>91</v>
      </c>
      <c r="C357" s="220"/>
      <c r="D357" s="220"/>
      <c r="E357" s="176">
        <f>E358</f>
        <v>2700000</v>
      </c>
    </row>
    <row r="358" spans="1:5" s="216" customFormat="1" ht="31.5">
      <c r="A358" s="71" t="s">
        <v>737</v>
      </c>
      <c r="B358" s="72" t="s">
        <v>91</v>
      </c>
      <c r="C358" s="72" t="s">
        <v>165</v>
      </c>
      <c r="D358" s="220"/>
      <c r="E358" s="176">
        <f>E359</f>
        <v>2700000</v>
      </c>
    </row>
    <row r="359" spans="1:5" s="216" customFormat="1" ht="49.5" customHeight="1">
      <c r="A359" s="71" t="s">
        <v>965</v>
      </c>
      <c r="B359" s="72" t="s">
        <v>91</v>
      </c>
      <c r="C359" s="72" t="s">
        <v>399</v>
      </c>
      <c r="D359" s="72"/>
      <c r="E359" s="176">
        <f>E360</f>
        <v>2700000</v>
      </c>
    </row>
    <row r="360" spans="1:5" ht="16.5" customHeight="1">
      <c r="A360" s="71" t="s">
        <v>80</v>
      </c>
      <c r="B360" s="72" t="s">
        <v>91</v>
      </c>
      <c r="C360" s="72" t="s">
        <v>962</v>
      </c>
      <c r="D360" s="72"/>
      <c r="E360" s="176">
        <f>E361</f>
        <v>2700000</v>
      </c>
    </row>
    <row r="361" spans="1:5" ht="16.5" customHeight="1">
      <c r="A361" s="71" t="s">
        <v>339</v>
      </c>
      <c r="B361" s="72" t="s">
        <v>91</v>
      </c>
      <c r="C361" s="72" t="s">
        <v>962</v>
      </c>
      <c r="D361" s="72" t="s">
        <v>338</v>
      </c>
      <c r="E361" s="176">
        <v>2700000</v>
      </c>
    </row>
    <row r="362" spans="1:5" ht="20.25" customHeight="1">
      <c r="A362" s="71" t="s">
        <v>25</v>
      </c>
      <c r="B362" s="72" t="s">
        <v>26</v>
      </c>
      <c r="C362" s="72"/>
      <c r="D362" s="72"/>
      <c r="E362" s="176">
        <f>E363+E367</f>
        <v>3798700</v>
      </c>
    </row>
    <row r="363" spans="1:5" ht="48.75" customHeight="1">
      <c r="A363" s="71" t="s">
        <v>741</v>
      </c>
      <c r="B363" s="72" t="s">
        <v>26</v>
      </c>
      <c r="C363" s="72" t="s">
        <v>174</v>
      </c>
      <c r="D363" s="72"/>
      <c r="E363" s="176">
        <f>E364</f>
        <v>1339800</v>
      </c>
    </row>
    <row r="364" spans="1:5" ht="47.25">
      <c r="A364" s="71" t="s">
        <v>181</v>
      </c>
      <c r="B364" s="72" t="s">
        <v>26</v>
      </c>
      <c r="C364" s="72" t="s">
        <v>180</v>
      </c>
      <c r="D364" s="72"/>
      <c r="E364" s="176">
        <f>E365</f>
        <v>1339800</v>
      </c>
    </row>
    <row r="365" spans="1:5" ht="78.75">
      <c r="A365" s="71" t="s">
        <v>466</v>
      </c>
      <c r="B365" s="72" t="s">
        <v>26</v>
      </c>
      <c r="C365" s="72" t="s">
        <v>973</v>
      </c>
      <c r="D365" s="72"/>
      <c r="E365" s="176">
        <f>E366</f>
        <v>1339800</v>
      </c>
    </row>
    <row r="366" spans="1:5" ht="31.5">
      <c r="A366" s="71" t="s">
        <v>112</v>
      </c>
      <c r="B366" s="72" t="s">
        <v>26</v>
      </c>
      <c r="C366" s="72" t="s">
        <v>973</v>
      </c>
      <c r="D366" s="72" t="s">
        <v>341</v>
      </c>
      <c r="E366" s="176">
        <v>1339800</v>
      </c>
    </row>
    <row r="367" spans="1:5" ht="34.5" customHeight="1">
      <c r="A367" s="71" t="s">
        <v>748</v>
      </c>
      <c r="B367" s="72" t="s">
        <v>26</v>
      </c>
      <c r="C367" s="72" t="s">
        <v>749</v>
      </c>
      <c r="D367" s="72"/>
      <c r="E367" s="176">
        <f>E368</f>
        <v>2458900</v>
      </c>
    </row>
    <row r="368" spans="1:5" ht="31.5">
      <c r="A368" s="71" t="s">
        <v>1016</v>
      </c>
      <c r="B368" s="72" t="s">
        <v>26</v>
      </c>
      <c r="C368" s="72" t="s">
        <v>750</v>
      </c>
      <c r="D368" s="72"/>
      <c r="E368" s="176">
        <f>E369</f>
        <v>2458900</v>
      </c>
    </row>
    <row r="369" spans="1:5" ht="15.75">
      <c r="A369" s="71" t="s">
        <v>370</v>
      </c>
      <c r="B369" s="72" t="s">
        <v>26</v>
      </c>
      <c r="C369" s="72" t="s">
        <v>751</v>
      </c>
      <c r="D369" s="72"/>
      <c r="E369" s="176">
        <f>E370</f>
        <v>2458900</v>
      </c>
    </row>
    <row r="370" spans="1:5" ht="15.75">
      <c r="A370" s="71" t="s">
        <v>339</v>
      </c>
      <c r="B370" s="72" t="s">
        <v>26</v>
      </c>
      <c r="C370" s="72" t="s">
        <v>751</v>
      </c>
      <c r="D370" s="72" t="s">
        <v>338</v>
      </c>
      <c r="E370" s="176">
        <v>2458900</v>
      </c>
    </row>
    <row r="371" spans="1:5" ht="15.75">
      <c r="A371" s="71" t="s">
        <v>302</v>
      </c>
      <c r="B371" s="72" t="s">
        <v>27</v>
      </c>
      <c r="C371" s="72"/>
      <c r="D371" s="213"/>
      <c r="E371" s="176">
        <f>E372+E390</f>
        <v>130356853.41</v>
      </c>
    </row>
    <row r="372" spans="1:5" ht="31.5">
      <c r="A372" s="71" t="s">
        <v>69</v>
      </c>
      <c r="B372" s="72" t="s">
        <v>27</v>
      </c>
      <c r="C372" s="72" t="s">
        <v>50</v>
      </c>
      <c r="D372" s="213"/>
      <c r="E372" s="176">
        <f>E376+E385+E373</f>
        <v>79957921.53999999</v>
      </c>
    </row>
    <row r="373" spans="1:5" ht="31.5">
      <c r="A373" s="71" t="s">
        <v>218</v>
      </c>
      <c r="B373" s="72" t="s">
        <v>27</v>
      </c>
      <c r="C373" s="72" t="s">
        <v>134</v>
      </c>
      <c r="D373" s="213"/>
      <c r="E373" s="176">
        <f>E374</f>
        <v>3442400</v>
      </c>
    </row>
    <row r="374" spans="1:5" ht="63">
      <c r="A374" s="71" t="s">
        <v>471</v>
      </c>
      <c r="B374" s="72" t="s">
        <v>27</v>
      </c>
      <c r="C374" s="72" t="s">
        <v>44</v>
      </c>
      <c r="D374" s="72"/>
      <c r="E374" s="176">
        <f>E375</f>
        <v>3442400</v>
      </c>
    </row>
    <row r="375" spans="1:5" ht="15.75">
      <c r="A375" s="71" t="s">
        <v>339</v>
      </c>
      <c r="B375" s="72" t="s">
        <v>27</v>
      </c>
      <c r="C375" s="72" t="s">
        <v>44</v>
      </c>
      <c r="D375" s="72" t="s">
        <v>338</v>
      </c>
      <c r="E375" s="176">
        <v>3442400</v>
      </c>
    </row>
    <row r="376" spans="1:5" ht="47.25">
      <c r="A376" s="71" t="s">
        <v>133</v>
      </c>
      <c r="B376" s="72" t="s">
        <v>27</v>
      </c>
      <c r="C376" s="72" t="s">
        <v>138</v>
      </c>
      <c r="D376" s="72"/>
      <c r="E376" s="176">
        <f>E377+E379+E381+E383</f>
        <v>32373158.47</v>
      </c>
    </row>
    <row r="377" spans="1:5" ht="83.25" customHeight="1">
      <c r="A377" s="71" t="s">
        <v>202</v>
      </c>
      <c r="B377" s="72" t="s">
        <v>27</v>
      </c>
      <c r="C377" s="72" t="s">
        <v>47</v>
      </c>
      <c r="D377" s="213"/>
      <c r="E377" s="176">
        <f>E378</f>
        <v>21760683.37</v>
      </c>
    </row>
    <row r="378" spans="1:5" ht="31.5">
      <c r="A378" s="71" t="s">
        <v>334</v>
      </c>
      <c r="B378" s="72" t="s">
        <v>27</v>
      </c>
      <c r="C378" s="72" t="s">
        <v>47</v>
      </c>
      <c r="D378" s="72" t="s">
        <v>335</v>
      </c>
      <c r="E378" s="176">
        <v>21760683.37</v>
      </c>
    </row>
    <row r="379" spans="1:5" ht="47.25">
      <c r="A379" s="71" t="s">
        <v>366</v>
      </c>
      <c r="B379" s="72" t="s">
        <v>27</v>
      </c>
      <c r="C379" s="72" t="s">
        <v>48</v>
      </c>
      <c r="D379" s="72"/>
      <c r="E379" s="176">
        <f>E380</f>
        <v>8832066.1</v>
      </c>
    </row>
    <row r="380" spans="1:5" ht="31.5">
      <c r="A380" s="71" t="s">
        <v>334</v>
      </c>
      <c r="B380" s="72" t="s">
        <v>27</v>
      </c>
      <c r="C380" s="72" t="s">
        <v>48</v>
      </c>
      <c r="D380" s="72" t="s">
        <v>335</v>
      </c>
      <c r="E380" s="176">
        <v>8832066.1</v>
      </c>
    </row>
    <row r="381" spans="1:5" ht="63">
      <c r="A381" s="71" t="s">
        <v>367</v>
      </c>
      <c r="B381" s="72" t="s">
        <v>27</v>
      </c>
      <c r="C381" s="72" t="s">
        <v>49</v>
      </c>
      <c r="D381" s="72"/>
      <c r="E381" s="176">
        <f>E382</f>
        <v>1055009</v>
      </c>
    </row>
    <row r="382" spans="1:5" ht="31.5">
      <c r="A382" s="71" t="s">
        <v>334</v>
      </c>
      <c r="B382" s="72" t="s">
        <v>27</v>
      </c>
      <c r="C382" s="72" t="s">
        <v>49</v>
      </c>
      <c r="D382" s="72" t="s">
        <v>338</v>
      </c>
      <c r="E382" s="176">
        <v>1055009</v>
      </c>
    </row>
    <row r="383" spans="1:5" ht="63">
      <c r="A383" s="71" t="s">
        <v>465</v>
      </c>
      <c r="B383" s="72" t="s">
        <v>27</v>
      </c>
      <c r="C383" s="72" t="s">
        <v>464</v>
      </c>
      <c r="D383" s="72"/>
      <c r="E383" s="176">
        <f>E384</f>
        <v>725400</v>
      </c>
    </row>
    <row r="384" spans="1:5" ht="31.5">
      <c r="A384" s="71" t="s">
        <v>334</v>
      </c>
      <c r="B384" s="72" t="s">
        <v>27</v>
      </c>
      <c r="C384" s="72" t="s">
        <v>464</v>
      </c>
      <c r="D384" s="72" t="s">
        <v>335</v>
      </c>
      <c r="E384" s="176">
        <v>725400</v>
      </c>
    </row>
    <row r="385" spans="1:5" ht="47.25">
      <c r="A385" s="71" t="s">
        <v>135</v>
      </c>
      <c r="B385" s="72" t="s">
        <v>27</v>
      </c>
      <c r="C385" s="72" t="s">
        <v>140</v>
      </c>
      <c r="D385" s="72"/>
      <c r="E385" s="176">
        <f>E388+E386</f>
        <v>44142363.07</v>
      </c>
    </row>
    <row r="386" spans="1:5" ht="128.25" customHeight="1">
      <c r="A386" s="71" t="s">
        <v>489</v>
      </c>
      <c r="B386" s="72" t="s">
        <v>27</v>
      </c>
      <c r="C386" s="72" t="s">
        <v>754</v>
      </c>
      <c r="D386" s="72"/>
      <c r="E386" s="176">
        <f>E387</f>
        <v>547200</v>
      </c>
    </row>
    <row r="387" spans="1:5" ht="15.75">
      <c r="A387" s="71" t="s">
        <v>339</v>
      </c>
      <c r="B387" s="72" t="s">
        <v>27</v>
      </c>
      <c r="C387" s="72" t="s">
        <v>754</v>
      </c>
      <c r="D387" s="72" t="s">
        <v>338</v>
      </c>
      <c r="E387" s="176">
        <v>547200</v>
      </c>
    </row>
    <row r="388" spans="1:5" ht="161.25" customHeight="1">
      <c r="A388" s="71" t="s">
        <v>5</v>
      </c>
      <c r="B388" s="72" t="s">
        <v>27</v>
      </c>
      <c r="C388" s="72" t="s">
        <v>228</v>
      </c>
      <c r="D388" s="213"/>
      <c r="E388" s="176">
        <f>E389</f>
        <v>43595163.07</v>
      </c>
    </row>
    <row r="389" spans="1:5" ht="15.75">
      <c r="A389" s="71" t="s">
        <v>339</v>
      </c>
      <c r="B389" s="72" t="s">
        <v>27</v>
      </c>
      <c r="C389" s="72" t="s">
        <v>228</v>
      </c>
      <c r="D389" s="72" t="s">
        <v>338</v>
      </c>
      <c r="E389" s="176">
        <v>43595163.07</v>
      </c>
    </row>
    <row r="390" spans="1:5" ht="51.75" customHeight="1">
      <c r="A390" s="71" t="s">
        <v>741</v>
      </c>
      <c r="B390" s="72" t="s">
        <v>27</v>
      </c>
      <c r="C390" s="72" t="s">
        <v>174</v>
      </c>
      <c r="D390" s="72"/>
      <c r="E390" s="176">
        <f>E391</f>
        <v>50398931.870000005</v>
      </c>
    </row>
    <row r="391" spans="1:5" ht="50.25" customHeight="1">
      <c r="A391" s="71" t="s">
        <v>181</v>
      </c>
      <c r="B391" s="72" t="s">
        <v>27</v>
      </c>
      <c r="C391" s="72" t="s">
        <v>180</v>
      </c>
      <c r="D391" s="72"/>
      <c r="E391" s="176">
        <f>E396+E398+E394+E392</f>
        <v>50398931.870000005</v>
      </c>
    </row>
    <row r="392" spans="1:5" ht="15.75">
      <c r="A392" s="71" t="s">
        <v>398</v>
      </c>
      <c r="B392" s="72" t="s">
        <v>27</v>
      </c>
      <c r="C392" s="72" t="s">
        <v>970</v>
      </c>
      <c r="D392" s="72"/>
      <c r="E392" s="176">
        <f>E393</f>
        <v>8673770</v>
      </c>
    </row>
    <row r="393" spans="1:5" ht="19.5" customHeight="1">
      <c r="A393" s="71" t="s">
        <v>339</v>
      </c>
      <c r="B393" s="72" t="s">
        <v>27</v>
      </c>
      <c r="C393" s="72" t="s">
        <v>970</v>
      </c>
      <c r="D393" s="72" t="s">
        <v>338</v>
      </c>
      <c r="E393" s="176">
        <v>8673770</v>
      </c>
    </row>
    <row r="394" spans="1:5" ht="47.25">
      <c r="A394" s="71" t="s">
        <v>473</v>
      </c>
      <c r="B394" s="72" t="s">
        <v>27</v>
      </c>
      <c r="C394" s="72" t="s">
        <v>971</v>
      </c>
      <c r="D394" s="72"/>
      <c r="E394" s="176">
        <f>E395</f>
        <v>8942337.46</v>
      </c>
    </row>
    <row r="395" spans="1:5" ht="31.5">
      <c r="A395" s="71" t="s">
        <v>112</v>
      </c>
      <c r="B395" s="72" t="s">
        <v>27</v>
      </c>
      <c r="C395" s="72" t="s">
        <v>971</v>
      </c>
      <c r="D395" s="72" t="s">
        <v>341</v>
      </c>
      <c r="E395" s="176">
        <v>8942337.46</v>
      </c>
    </row>
    <row r="396" spans="1:5" ht="63">
      <c r="A396" s="71" t="s">
        <v>292</v>
      </c>
      <c r="B396" s="72" t="s">
        <v>27</v>
      </c>
      <c r="C396" s="72" t="s">
        <v>972</v>
      </c>
      <c r="D396" s="72"/>
      <c r="E396" s="176">
        <f>E397</f>
        <v>500000</v>
      </c>
    </row>
    <row r="397" spans="1:5" ht="17.25" customHeight="1">
      <c r="A397" s="71" t="s">
        <v>339</v>
      </c>
      <c r="B397" s="72" t="s">
        <v>27</v>
      </c>
      <c r="C397" s="72" t="s">
        <v>972</v>
      </c>
      <c r="D397" s="72" t="s">
        <v>338</v>
      </c>
      <c r="E397" s="176">
        <v>500000</v>
      </c>
    </row>
    <row r="398" spans="1:5" s="216" customFormat="1" ht="67.5" customHeight="1">
      <c r="A398" s="71" t="s">
        <v>291</v>
      </c>
      <c r="B398" s="72" t="s">
        <v>27</v>
      </c>
      <c r="C398" s="72" t="s">
        <v>974</v>
      </c>
      <c r="D398" s="72"/>
      <c r="E398" s="176">
        <f>E399</f>
        <v>32282824.41</v>
      </c>
    </row>
    <row r="399" spans="1:5" ht="31.5">
      <c r="A399" s="71" t="s">
        <v>112</v>
      </c>
      <c r="B399" s="72" t="s">
        <v>27</v>
      </c>
      <c r="C399" s="72" t="s">
        <v>974</v>
      </c>
      <c r="D399" s="72" t="s">
        <v>341</v>
      </c>
      <c r="E399" s="176">
        <v>32282824.41</v>
      </c>
    </row>
    <row r="400" spans="1:5" ht="15.75">
      <c r="A400" s="159" t="s">
        <v>81</v>
      </c>
      <c r="B400" s="215" t="s">
        <v>28</v>
      </c>
      <c r="C400" s="215"/>
      <c r="D400" s="215"/>
      <c r="E400" s="181">
        <f>E401</f>
        <v>53746000</v>
      </c>
    </row>
    <row r="401" spans="1:5" ht="15.75">
      <c r="A401" s="71" t="s">
        <v>83</v>
      </c>
      <c r="B401" s="72" t="s">
        <v>82</v>
      </c>
      <c r="C401" s="72"/>
      <c r="D401" s="72"/>
      <c r="E401" s="176">
        <f>E402+E409</f>
        <v>53746000</v>
      </c>
    </row>
    <row r="402" spans="1:5" ht="33.75" customHeight="1">
      <c r="A402" s="71" t="s">
        <v>146</v>
      </c>
      <c r="B402" s="72" t="s">
        <v>82</v>
      </c>
      <c r="C402" s="72" t="s">
        <v>147</v>
      </c>
      <c r="D402" s="72"/>
      <c r="E402" s="176">
        <f>E403+E406</f>
        <v>46846000</v>
      </c>
    </row>
    <row r="403" spans="1:5" ht="31.5">
      <c r="A403" s="71" t="s">
        <v>151</v>
      </c>
      <c r="B403" s="72" t="s">
        <v>82</v>
      </c>
      <c r="C403" s="72" t="s">
        <v>152</v>
      </c>
      <c r="D403" s="72"/>
      <c r="E403" s="176">
        <f>E404</f>
        <v>44346000</v>
      </c>
    </row>
    <row r="404" spans="1:5" ht="15.75">
      <c r="A404" s="71" t="s">
        <v>523</v>
      </c>
      <c r="B404" s="72" t="s">
        <v>82</v>
      </c>
      <c r="C404" s="72" t="s">
        <v>522</v>
      </c>
      <c r="D404" s="72"/>
      <c r="E404" s="176">
        <f>E405</f>
        <v>44346000</v>
      </c>
    </row>
    <row r="405" spans="1:5" ht="31.5">
      <c r="A405" s="71" t="s">
        <v>334</v>
      </c>
      <c r="B405" s="72" t="s">
        <v>82</v>
      </c>
      <c r="C405" s="72" t="s">
        <v>522</v>
      </c>
      <c r="D405" s="72" t="s">
        <v>335</v>
      </c>
      <c r="E405" s="176">
        <v>44346000</v>
      </c>
    </row>
    <row r="406" spans="1:5" ht="47.25">
      <c r="A406" s="71" t="s">
        <v>728</v>
      </c>
      <c r="B406" s="72" t="s">
        <v>82</v>
      </c>
      <c r="C406" s="72" t="s">
        <v>952</v>
      </c>
      <c r="D406" s="72"/>
      <c r="E406" s="176">
        <f>E407</f>
        <v>2500000</v>
      </c>
    </row>
    <row r="407" spans="1:5" ht="15.75">
      <c r="A407" s="71" t="s">
        <v>285</v>
      </c>
      <c r="B407" s="72" t="s">
        <v>82</v>
      </c>
      <c r="C407" s="72" t="s">
        <v>987</v>
      </c>
      <c r="D407" s="72"/>
      <c r="E407" s="176">
        <f>E408</f>
        <v>2500000</v>
      </c>
    </row>
    <row r="408" spans="1:5" ht="31.5">
      <c r="A408" s="71" t="s">
        <v>334</v>
      </c>
      <c r="B408" s="72" t="s">
        <v>82</v>
      </c>
      <c r="C408" s="72" t="s">
        <v>987</v>
      </c>
      <c r="D408" s="72" t="s">
        <v>335</v>
      </c>
      <c r="E408" s="176">
        <v>2500000</v>
      </c>
    </row>
    <row r="409" spans="1:5" s="216" customFormat="1" ht="51.75" customHeight="1">
      <c r="A409" s="71" t="s">
        <v>741</v>
      </c>
      <c r="B409" s="72" t="s">
        <v>82</v>
      </c>
      <c r="C409" s="72" t="s">
        <v>174</v>
      </c>
      <c r="D409" s="72"/>
      <c r="E409" s="176">
        <f>E410</f>
        <v>6900000</v>
      </c>
    </row>
    <row r="410" spans="1:5" s="216" customFormat="1" ht="38.25" customHeight="1">
      <c r="A410" s="71" t="s">
        <v>967</v>
      </c>
      <c r="B410" s="72" t="s">
        <v>82</v>
      </c>
      <c r="C410" s="72" t="s">
        <v>175</v>
      </c>
      <c r="D410" s="72"/>
      <c r="E410" s="176">
        <f>E411</f>
        <v>6900000</v>
      </c>
    </row>
    <row r="411" spans="1:5" s="216" customFormat="1" ht="31.5">
      <c r="A411" s="71" t="s">
        <v>220</v>
      </c>
      <c r="B411" s="72" t="s">
        <v>82</v>
      </c>
      <c r="C411" s="72" t="s">
        <v>742</v>
      </c>
      <c r="D411" s="72"/>
      <c r="E411" s="176">
        <f>E412</f>
        <v>6900000</v>
      </c>
    </row>
    <row r="412" spans="1:5" s="216" customFormat="1" ht="33.75" customHeight="1">
      <c r="A412" s="71" t="s">
        <v>112</v>
      </c>
      <c r="B412" s="72" t="s">
        <v>82</v>
      </c>
      <c r="C412" s="72" t="s">
        <v>742</v>
      </c>
      <c r="D412" s="72" t="s">
        <v>341</v>
      </c>
      <c r="E412" s="176">
        <v>6900000</v>
      </c>
    </row>
    <row r="413" spans="1:5" ht="15.75">
      <c r="A413" s="159" t="s">
        <v>85</v>
      </c>
      <c r="B413" s="215" t="s">
        <v>84</v>
      </c>
      <c r="C413" s="215"/>
      <c r="D413" s="215"/>
      <c r="E413" s="181">
        <f>E414+E419</f>
        <v>4777000</v>
      </c>
    </row>
    <row r="414" spans="1:5" ht="15.75">
      <c r="A414" s="71" t="s">
        <v>283</v>
      </c>
      <c r="B414" s="72" t="s">
        <v>86</v>
      </c>
      <c r="C414" s="72"/>
      <c r="D414" s="72"/>
      <c r="E414" s="176">
        <f>E415</f>
        <v>3670000</v>
      </c>
    </row>
    <row r="415" spans="1:5" ht="31.5">
      <c r="A415" s="71" t="s">
        <v>737</v>
      </c>
      <c r="B415" s="72" t="s">
        <v>86</v>
      </c>
      <c r="C415" s="72" t="s">
        <v>165</v>
      </c>
      <c r="D415" s="72"/>
      <c r="E415" s="176">
        <f>E416</f>
        <v>3670000</v>
      </c>
    </row>
    <row r="416" spans="1:5" ht="47.25">
      <c r="A416" s="71" t="s">
        <v>740</v>
      </c>
      <c r="B416" s="72" t="s">
        <v>86</v>
      </c>
      <c r="C416" s="72" t="s">
        <v>467</v>
      </c>
      <c r="D416" s="72"/>
      <c r="E416" s="176">
        <f>E417</f>
        <v>3670000</v>
      </c>
    </row>
    <row r="417" spans="1:5" ht="15.75">
      <c r="A417" s="71" t="s">
        <v>332</v>
      </c>
      <c r="B417" s="72" t="s">
        <v>86</v>
      </c>
      <c r="C417" s="72" t="s">
        <v>963</v>
      </c>
      <c r="D417" s="72"/>
      <c r="E417" s="176">
        <f>E418</f>
        <v>3670000</v>
      </c>
    </row>
    <row r="418" spans="1:5" ht="31.5">
      <c r="A418" s="71" t="s">
        <v>352</v>
      </c>
      <c r="B418" s="72" t="s">
        <v>86</v>
      </c>
      <c r="C418" s="72" t="s">
        <v>963</v>
      </c>
      <c r="D418" s="72" t="s">
        <v>328</v>
      </c>
      <c r="E418" s="176">
        <v>3670000</v>
      </c>
    </row>
    <row r="419" spans="1:5" ht="21" customHeight="1">
      <c r="A419" s="71" t="s">
        <v>276</v>
      </c>
      <c r="B419" s="72" t="s">
        <v>87</v>
      </c>
      <c r="C419" s="72"/>
      <c r="D419" s="72"/>
      <c r="E419" s="176">
        <f>E420</f>
        <v>1107000</v>
      </c>
    </row>
    <row r="420" spans="1:5" ht="34.5" customHeight="1">
      <c r="A420" s="71" t="s">
        <v>737</v>
      </c>
      <c r="B420" s="72" t="s">
        <v>87</v>
      </c>
      <c r="C420" s="72" t="s">
        <v>165</v>
      </c>
      <c r="D420" s="72"/>
      <c r="E420" s="176">
        <f>E421</f>
        <v>1107000</v>
      </c>
    </row>
    <row r="421" spans="1:5" ht="48.75" customHeight="1">
      <c r="A421" s="71" t="s">
        <v>740</v>
      </c>
      <c r="B421" s="72" t="s">
        <v>87</v>
      </c>
      <c r="C421" s="72" t="s">
        <v>467</v>
      </c>
      <c r="D421" s="72"/>
      <c r="E421" s="176">
        <f>E422</f>
        <v>1107000</v>
      </c>
    </row>
    <row r="422" spans="1:5" ht="18.75" customHeight="1">
      <c r="A422" s="71" t="s">
        <v>333</v>
      </c>
      <c r="B422" s="72" t="s">
        <v>87</v>
      </c>
      <c r="C422" s="72" t="s">
        <v>964</v>
      </c>
      <c r="D422" s="72"/>
      <c r="E422" s="176">
        <f>E423</f>
        <v>1107000</v>
      </c>
    </row>
    <row r="423" spans="1:5" ht="35.25" customHeight="1">
      <c r="A423" s="71" t="s">
        <v>352</v>
      </c>
      <c r="B423" s="72" t="s">
        <v>87</v>
      </c>
      <c r="C423" s="72" t="s">
        <v>964</v>
      </c>
      <c r="D423" s="72" t="s">
        <v>328</v>
      </c>
      <c r="E423" s="176">
        <v>1107000</v>
      </c>
    </row>
    <row r="424" spans="1:5" ht="47.25">
      <c r="A424" s="221" t="s">
        <v>543</v>
      </c>
      <c r="B424" s="215" t="s">
        <v>88</v>
      </c>
      <c r="C424" s="72"/>
      <c r="D424" s="72"/>
      <c r="E424" s="181">
        <f>E425+E430</f>
        <v>77044793</v>
      </c>
    </row>
    <row r="425" spans="1:5" ht="31.5">
      <c r="A425" s="71" t="s">
        <v>114</v>
      </c>
      <c r="B425" s="72" t="s">
        <v>93</v>
      </c>
      <c r="C425" s="72"/>
      <c r="D425" s="72"/>
      <c r="E425" s="176">
        <f>E426</f>
        <v>73890000</v>
      </c>
    </row>
    <row r="426" spans="1:5" ht="47.25">
      <c r="A426" s="71" t="s">
        <v>70</v>
      </c>
      <c r="B426" s="72" t="s">
        <v>93</v>
      </c>
      <c r="C426" s="72" t="s">
        <v>141</v>
      </c>
      <c r="D426" s="72"/>
      <c r="E426" s="176">
        <f>E427</f>
        <v>73890000</v>
      </c>
    </row>
    <row r="427" spans="1:5" ht="63">
      <c r="A427" s="71" t="s">
        <v>142</v>
      </c>
      <c r="B427" s="72" t="s">
        <v>93</v>
      </c>
      <c r="C427" s="72" t="s">
        <v>145</v>
      </c>
      <c r="D427" s="72"/>
      <c r="E427" s="176">
        <f>E428</f>
        <v>73890000</v>
      </c>
    </row>
    <row r="428" spans="1:5" ht="15.75">
      <c r="A428" s="71" t="s">
        <v>348</v>
      </c>
      <c r="B428" s="72" t="s">
        <v>93</v>
      </c>
      <c r="C428" s="72" t="s">
        <v>225</v>
      </c>
      <c r="D428" s="72"/>
      <c r="E428" s="176">
        <f>E429</f>
        <v>73890000</v>
      </c>
    </row>
    <row r="429" spans="1:5" ht="15.75">
      <c r="A429" s="71" t="s">
        <v>255</v>
      </c>
      <c r="B429" s="72" t="s">
        <v>93</v>
      </c>
      <c r="C429" s="72" t="s">
        <v>225</v>
      </c>
      <c r="D429" s="72" t="s">
        <v>337</v>
      </c>
      <c r="E429" s="176">
        <v>73890000</v>
      </c>
    </row>
    <row r="430" spans="1:5" ht="15.75">
      <c r="A430" s="71" t="s">
        <v>1100</v>
      </c>
      <c r="B430" s="72" t="s">
        <v>1101</v>
      </c>
      <c r="C430" s="72"/>
      <c r="D430" s="72"/>
      <c r="E430" s="176">
        <f>E431+E435</f>
        <v>3154793</v>
      </c>
    </row>
    <row r="431" spans="1:5" ht="31.5">
      <c r="A431" s="71" t="s">
        <v>737</v>
      </c>
      <c r="B431" s="72" t="s">
        <v>1101</v>
      </c>
      <c r="C431" s="72" t="s">
        <v>165</v>
      </c>
      <c r="D431" s="72"/>
      <c r="E431" s="176">
        <f>E432</f>
        <v>154793</v>
      </c>
    </row>
    <row r="432" spans="1:5" ht="31.5">
      <c r="A432" s="71" t="s">
        <v>199</v>
      </c>
      <c r="B432" s="72" t="s">
        <v>1101</v>
      </c>
      <c r="C432" s="72" t="s">
        <v>505</v>
      </c>
      <c r="D432" s="72"/>
      <c r="E432" s="176">
        <f>E433</f>
        <v>154793</v>
      </c>
    </row>
    <row r="433" spans="1:5" ht="15.75">
      <c r="A433" s="71" t="s">
        <v>1102</v>
      </c>
      <c r="B433" s="72" t="s">
        <v>1101</v>
      </c>
      <c r="C433" s="72" t="s">
        <v>1103</v>
      </c>
      <c r="D433" s="72"/>
      <c r="E433" s="176">
        <f>E434</f>
        <v>154793</v>
      </c>
    </row>
    <row r="434" spans="1:5" ht="15.75">
      <c r="A434" s="71" t="s">
        <v>255</v>
      </c>
      <c r="B434" s="72" t="s">
        <v>1101</v>
      </c>
      <c r="C434" s="72" t="s">
        <v>1103</v>
      </c>
      <c r="D434" s="72" t="s">
        <v>337</v>
      </c>
      <c r="E434" s="176">
        <v>154793</v>
      </c>
    </row>
    <row r="435" spans="1:5" ht="33.75" customHeight="1">
      <c r="A435" s="71" t="s">
        <v>3</v>
      </c>
      <c r="B435" s="72" t="s">
        <v>1101</v>
      </c>
      <c r="C435" s="72" t="s">
        <v>183</v>
      </c>
      <c r="D435" s="72"/>
      <c r="E435" s="176">
        <f>E436</f>
        <v>3000000</v>
      </c>
    </row>
    <row r="436" spans="1:5" ht="47.25">
      <c r="A436" s="71" t="s">
        <v>988</v>
      </c>
      <c r="B436" s="72" t="s">
        <v>1101</v>
      </c>
      <c r="C436" s="72" t="s">
        <v>956</v>
      </c>
      <c r="D436" s="72"/>
      <c r="E436" s="176">
        <f>E437</f>
        <v>3000000</v>
      </c>
    </row>
    <row r="437" spans="1:5" ht="15.75">
      <c r="A437" s="71" t="s">
        <v>1102</v>
      </c>
      <c r="B437" s="72" t="s">
        <v>1101</v>
      </c>
      <c r="C437" s="72" t="s">
        <v>1104</v>
      </c>
      <c r="D437" s="72"/>
      <c r="E437" s="176">
        <f>E438</f>
        <v>3000000</v>
      </c>
    </row>
    <row r="438" spans="1:5" ht="15.75">
      <c r="A438" s="71" t="s">
        <v>255</v>
      </c>
      <c r="B438" s="72" t="s">
        <v>1101</v>
      </c>
      <c r="C438" s="72" t="s">
        <v>1104</v>
      </c>
      <c r="D438" s="72" t="s">
        <v>337</v>
      </c>
      <c r="E438" s="176">
        <v>3000000</v>
      </c>
    </row>
    <row r="439" spans="1:8" ht="15.75">
      <c r="A439" s="159" t="s">
        <v>279</v>
      </c>
      <c r="B439" s="222"/>
      <c r="C439" s="222"/>
      <c r="D439" s="222"/>
      <c r="E439" s="181">
        <f>E14+E77+E83+E96+E148+E200+E323+E356+E400+E413+E424+E194</f>
        <v>2143475939.6000001</v>
      </c>
      <c r="F439" s="223"/>
      <c r="H439" s="224"/>
    </row>
    <row r="440" spans="1:5" ht="15.75">
      <c r="A440" s="161"/>
      <c r="B440" s="225"/>
      <c r="C440" s="225"/>
      <c r="D440" s="225"/>
      <c r="E440" s="226"/>
    </row>
    <row r="441" spans="1:5" ht="15.75">
      <c r="A441" s="290" t="s">
        <v>940</v>
      </c>
      <c r="B441" s="290"/>
      <c r="C441" s="290"/>
      <c r="D441" s="290"/>
      <c r="E441" s="290"/>
    </row>
    <row r="442" spans="2:5" ht="15.75">
      <c r="B442" s="227"/>
      <c r="C442" s="227"/>
      <c r="D442" s="227"/>
      <c r="E442" s="228"/>
    </row>
    <row r="443" spans="2:5" ht="15.75">
      <c r="B443" s="156"/>
      <c r="C443" s="156"/>
      <c r="D443" s="156"/>
      <c r="E443" s="224"/>
    </row>
    <row r="444" spans="2:5" ht="15.75">
      <c r="B444" s="156"/>
      <c r="C444" s="156"/>
      <c r="D444" s="156"/>
      <c r="E444" s="224"/>
    </row>
    <row r="445" spans="2:5" ht="15.75">
      <c r="B445" s="156"/>
      <c r="C445" s="156"/>
      <c r="D445" s="156"/>
      <c r="E445" s="229"/>
    </row>
    <row r="446" spans="2:5" ht="15.75">
      <c r="B446" s="156"/>
      <c r="C446" s="156"/>
      <c r="D446" s="156"/>
      <c r="E446" s="224"/>
    </row>
    <row r="447" spans="2:5" ht="15.75">
      <c r="B447" s="156"/>
      <c r="C447" s="156"/>
      <c r="D447" s="156"/>
      <c r="E447" s="156"/>
    </row>
    <row r="448" spans="2:5" ht="15.75">
      <c r="B448" s="156"/>
      <c r="C448" s="156"/>
      <c r="D448" s="156"/>
      <c r="E448" s="224"/>
    </row>
    <row r="449" spans="2:5" ht="15.75">
      <c r="B449" s="156"/>
      <c r="C449" s="156"/>
      <c r="D449" s="156"/>
      <c r="E449" s="224"/>
    </row>
    <row r="450" spans="2:5" ht="15.75">
      <c r="B450" s="156"/>
      <c r="C450" s="156"/>
      <c r="D450" s="156"/>
      <c r="E450" s="156"/>
    </row>
    <row r="451" spans="2:5" ht="15.75">
      <c r="B451" s="156"/>
      <c r="C451" s="156"/>
      <c r="D451" s="156"/>
      <c r="E451" s="156"/>
    </row>
    <row r="452" spans="2:5" ht="15.75">
      <c r="B452" s="156"/>
      <c r="C452" s="156"/>
      <c r="D452" s="156"/>
      <c r="E452" s="156"/>
    </row>
    <row r="453" spans="2:5" ht="15.75">
      <c r="B453" s="227"/>
      <c r="C453" s="227"/>
      <c r="D453" s="227"/>
      <c r="E453" s="230"/>
    </row>
    <row r="454" spans="2:5" ht="15.75">
      <c r="B454" s="227"/>
      <c r="C454" s="227"/>
      <c r="D454" s="227"/>
      <c r="E454" s="231"/>
    </row>
    <row r="455" spans="2:5" ht="15.75">
      <c r="B455" s="227"/>
      <c r="C455" s="227"/>
      <c r="D455" s="227"/>
      <c r="E455" s="231"/>
    </row>
    <row r="456" spans="2:5" ht="15.75">
      <c r="B456" s="227"/>
      <c r="C456" s="227"/>
      <c r="D456" s="227"/>
      <c r="E456" s="231"/>
    </row>
    <row r="457" spans="2:5" ht="15.75">
      <c r="B457" s="227"/>
      <c r="C457" s="227"/>
      <c r="D457" s="227"/>
      <c r="E457" s="231"/>
    </row>
    <row r="458" spans="2:5" ht="15.75">
      <c r="B458" s="227"/>
      <c r="C458" s="227"/>
      <c r="D458" s="227"/>
      <c r="E458" s="231"/>
    </row>
    <row r="459" spans="2:5" ht="15.75">
      <c r="B459" s="227"/>
      <c r="C459" s="227"/>
      <c r="D459" s="227"/>
      <c r="E459" s="231"/>
    </row>
    <row r="460" spans="2:5" ht="15.75">
      <c r="B460" s="227"/>
      <c r="C460" s="227"/>
      <c r="D460" s="227"/>
      <c r="E460" s="231"/>
    </row>
    <row r="461" spans="2:5" ht="15.75">
      <c r="B461" s="227"/>
      <c r="C461" s="227"/>
      <c r="D461" s="227"/>
      <c r="E461" s="231"/>
    </row>
    <row r="462" spans="2:5" ht="15.75">
      <c r="B462" s="227"/>
      <c r="C462" s="227"/>
      <c r="D462" s="227"/>
      <c r="E462" s="231"/>
    </row>
    <row r="463" spans="2:5" ht="15.75">
      <c r="B463" s="227"/>
      <c r="C463" s="227"/>
      <c r="D463" s="227"/>
      <c r="E463" s="231"/>
    </row>
    <row r="464" spans="2:5" ht="15.75">
      <c r="B464" s="227"/>
      <c r="C464" s="227"/>
      <c r="D464" s="227"/>
      <c r="E464" s="231"/>
    </row>
    <row r="465" spans="2:5" ht="15.75">
      <c r="B465" s="227"/>
      <c r="C465" s="227"/>
      <c r="D465" s="227"/>
      <c r="E465" s="231"/>
    </row>
    <row r="466" spans="2:5" ht="15.75">
      <c r="B466" s="227"/>
      <c r="C466" s="227"/>
      <c r="D466" s="227"/>
      <c r="E466" s="231"/>
    </row>
    <row r="467" spans="2:5" ht="15.75">
      <c r="B467" s="227"/>
      <c r="C467" s="227"/>
      <c r="D467" s="227"/>
      <c r="E467" s="231"/>
    </row>
    <row r="468" spans="2:5" ht="15.75">
      <c r="B468" s="227"/>
      <c r="C468" s="227"/>
      <c r="D468" s="227"/>
      <c r="E468" s="231"/>
    </row>
    <row r="469" spans="2:5" ht="15.75">
      <c r="B469" s="227"/>
      <c r="C469" s="227"/>
      <c r="D469" s="227"/>
      <c r="E469" s="231"/>
    </row>
    <row r="470" spans="2:5" ht="15.75">
      <c r="B470" s="227"/>
      <c r="C470" s="227"/>
      <c r="D470" s="227"/>
      <c r="E470" s="231"/>
    </row>
    <row r="471" spans="2:5" ht="15.75">
      <c r="B471" s="227"/>
      <c r="C471" s="227"/>
      <c r="D471" s="227"/>
      <c r="E471" s="231"/>
    </row>
    <row r="472" spans="2:5" ht="15.75">
      <c r="B472" s="227"/>
      <c r="C472" s="227"/>
      <c r="D472" s="227"/>
      <c r="E472" s="231"/>
    </row>
    <row r="473" spans="2:5" ht="15.75">
      <c r="B473" s="227"/>
      <c r="C473" s="227"/>
      <c r="D473" s="227"/>
      <c r="E473" s="231"/>
    </row>
    <row r="474" spans="2:5" ht="15.75">
      <c r="B474" s="227"/>
      <c r="C474" s="227"/>
      <c r="D474" s="227"/>
      <c r="E474" s="231"/>
    </row>
    <row r="475" spans="2:5" ht="15.75">
      <c r="B475" s="227"/>
      <c r="C475" s="227"/>
      <c r="D475" s="227"/>
      <c r="E475" s="231"/>
    </row>
    <row r="476" spans="2:5" ht="15.75">
      <c r="B476" s="227"/>
      <c r="C476" s="227"/>
      <c r="D476" s="227"/>
      <c r="E476" s="231"/>
    </row>
    <row r="477" spans="2:5" ht="15.75">
      <c r="B477" s="227"/>
      <c r="C477" s="227"/>
      <c r="D477" s="227"/>
      <c r="E477" s="231"/>
    </row>
    <row r="478" spans="2:5" ht="15.75">
      <c r="B478" s="227"/>
      <c r="C478" s="227"/>
      <c r="D478" s="227"/>
      <c r="E478" s="231"/>
    </row>
    <row r="479" spans="2:5" ht="15.75">
      <c r="B479" s="227"/>
      <c r="C479" s="227"/>
      <c r="D479" s="227"/>
      <c r="E479" s="231"/>
    </row>
    <row r="480" spans="2:5" ht="15.75">
      <c r="B480" s="227"/>
      <c r="C480" s="227"/>
      <c r="D480" s="227"/>
      <c r="E480" s="231"/>
    </row>
    <row r="481" spans="2:5" ht="15.75">
      <c r="B481" s="227"/>
      <c r="C481" s="227"/>
      <c r="D481" s="227"/>
      <c r="E481" s="231"/>
    </row>
    <row r="482" spans="2:5" ht="15.75">
      <c r="B482" s="227"/>
      <c r="C482" s="227"/>
      <c r="D482" s="227"/>
      <c r="E482" s="231"/>
    </row>
    <row r="483" spans="2:5" ht="15.75">
      <c r="B483" s="227"/>
      <c r="C483" s="227"/>
      <c r="D483" s="227"/>
      <c r="E483" s="231"/>
    </row>
    <row r="484" spans="2:5" ht="15.75">
      <c r="B484" s="227"/>
      <c r="C484" s="227"/>
      <c r="D484" s="227"/>
      <c r="E484" s="231"/>
    </row>
    <row r="485" spans="2:5" ht="15.75">
      <c r="B485" s="227"/>
      <c r="C485" s="227"/>
      <c r="D485" s="227"/>
      <c r="E485" s="231"/>
    </row>
    <row r="486" spans="2:5" ht="15.75">
      <c r="B486" s="227"/>
      <c r="C486" s="227"/>
      <c r="D486" s="227"/>
      <c r="E486" s="231"/>
    </row>
    <row r="487" spans="2:5" ht="15.75">
      <c r="B487" s="227"/>
      <c r="C487" s="227"/>
      <c r="D487" s="227"/>
      <c r="E487" s="231"/>
    </row>
    <row r="488" spans="2:5" ht="15.75">
      <c r="B488" s="227"/>
      <c r="C488" s="227"/>
      <c r="D488" s="227"/>
      <c r="E488" s="231"/>
    </row>
    <row r="489" ht="15.75">
      <c r="E489" s="231"/>
    </row>
    <row r="490" ht="15.75">
      <c r="E490" s="231"/>
    </row>
    <row r="491" spans="2:5" ht="15.75">
      <c r="B491" s="156"/>
      <c r="C491" s="156"/>
      <c r="D491" s="156"/>
      <c r="E491" s="231"/>
    </row>
    <row r="492" spans="2:5" ht="15.75">
      <c r="B492" s="156"/>
      <c r="C492" s="156"/>
      <c r="D492" s="156"/>
      <c r="E492" s="231"/>
    </row>
    <row r="493" spans="2:5" ht="15.75">
      <c r="B493" s="156"/>
      <c r="C493" s="156"/>
      <c r="D493" s="156"/>
      <c r="E493" s="231"/>
    </row>
    <row r="494" spans="2:5" ht="15.75">
      <c r="B494" s="156"/>
      <c r="C494" s="156"/>
      <c r="D494" s="156"/>
      <c r="E494" s="231"/>
    </row>
    <row r="495" spans="2:5" ht="15.75">
      <c r="B495" s="156"/>
      <c r="C495" s="156"/>
      <c r="D495" s="156"/>
      <c r="E495" s="231"/>
    </row>
    <row r="496" spans="2:5" ht="15.75">
      <c r="B496" s="156"/>
      <c r="C496" s="156"/>
      <c r="D496" s="156"/>
      <c r="E496" s="231"/>
    </row>
    <row r="497" spans="2:5" ht="15.75">
      <c r="B497" s="156"/>
      <c r="C497" s="156"/>
      <c r="D497" s="156"/>
      <c r="E497" s="231"/>
    </row>
    <row r="498" spans="2:5" ht="15.75">
      <c r="B498" s="156"/>
      <c r="C498" s="156"/>
      <c r="D498" s="156"/>
      <c r="E498" s="231"/>
    </row>
    <row r="499" spans="2:5" ht="15.75">
      <c r="B499" s="156"/>
      <c r="C499" s="156"/>
      <c r="D499" s="156"/>
      <c r="E499" s="231"/>
    </row>
    <row r="500" spans="2:5" ht="15.75">
      <c r="B500" s="156"/>
      <c r="C500" s="156"/>
      <c r="D500" s="156"/>
      <c r="E500" s="231"/>
    </row>
    <row r="501" spans="2:5" ht="15.75">
      <c r="B501" s="156"/>
      <c r="C501" s="156"/>
      <c r="D501" s="156"/>
      <c r="E501" s="231"/>
    </row>
    <row r="502" spans="2:5" ht="15.75">
      <c r="B502" s="156"/>
      <c r="C502" s="156"/>
      <c r="D502" s="156"/>
      <c r="E502" s="231"/>
    </row>
    <row r="503" spans="2:5" ht="15.75">
      <c r="B503" s="156"/>
      <c r="C503" s="156"/>
      <c r="D503" s="156"/>
      <c r="E503" s="231"/>
    </row>
    <row r="504" spans="2:5" ht="15.75">
      <c r="B504" s="156"/>
      <c r="C504" s="156"/>
      <c r="D504" s="156"/>
      <c r="E504" s="231"/>
    </row>
    <row r="505" spans="2:5" ht="15.75">
      <c r="B505" s="156"/>
      <c r="C505" s="156"/>
      <c r="D505" s="156"/>
      <c r="E505" s="231"/>
    </row>
    <row r="506" spans="2:5" ht="15.75">
      <c r="B506" s="156"/>
      <c r="C506" s="156"/>
      <c r="D506" s="156"/>
      <c r="E506" s="231"/>
    </row>
    <row r="507" spans="2:5" ht="15.75">
      <c r="B507" s="156"/>
      <c r="C507" s="156"/>
      <c r="D507" s="156"/>
      <c r="E507" s="231"/>
    </row>
    <row r="508" spans="2:5" ht="15.75">
      <c r="B508" s="156"/>
      <c r="C508" s="156"/>
      <c r="D508" s="156"/>
      <c r="E508" s="231"/>
    </row>
    <row r="509" spans="2:5" ht="15.75">
      <c r="B509" s="156"/>
      <c r="C509" s="156"/>
      <c r="D509" s="156"/>
      <c r="E509" s="231"/>
    </row>
    <row r="510" spans="2:5" ht="15.75">
      <c r="B510" s="156"/>
      <c r="C510" s="156"/>
      <c r="D510" s="156"/>
      <c r="E510" s="231"/>
    </row>
    <row r="511" spans="2:5" ht="15.75">
      <c r="B511" s="156"/>
      <c r="C511" s="156"/>
      <c r="D511" s="156"/>
      <c r="E511" s="231"/>
    </row>
    <row r="512" spans="2:5" ht="15.75">
      <c r="B512" s="156"/>
      <c r="C512" s="156"/>
      <c r="D512" s="156"/>
      <c r="E512" s="231"/>
    </row>
    <row r="513" spans="2:5" ht="15.75">
      <c r="B513" s="156"/>
      <c r="C513" s="156"/>
      <c r="D513" s="156"/>
      <c r="E513" s="231"/>
    </row>
    <row r="514" spans="2:5" ht="15.75">
      <c r="B514" s="156"/>
      <c r="C514" s="156"/>
      <c r="D514" s="156"/>
      <c r="E514" s="231"/>
    </row>
    <row r="515" spans="2:5" ht="15.75">
      <c r="B515" s="156"/>
      <c r="C515" s="156"/>
      <c r="D515" s="156"/>
      <c r="E515" s="231"/>
    </row>
    <row r="516" spans="2:5" ht="15.75">
      <c r="B516" s="156"/>
      <c r="C516" s="156"/>
      <c r="D516" s="156"/>
      <c r="E516" s="231"/>
    </row>
    <row r="517" spans="2:5" ht="15.75">
      <c r="B517" s="156"/>
      <c r="C517" s="156"/>
      <c r="D517" s="156"/>
      <c r="E517" s="231"/>
    </row>
    <row r="518" spans="2:5" ht="15.75">
      <c r="B518" s="156"/>
      <c r="C518" s="156"/>
      <c r="D518" s="156"/>
      <c r="E518" s="231"/>
    </row>
    <row r="519" spans="2:5" ht="15.75">
      <c r="B519" s="156"/>
      <c r="C519" s="156"/>
      <c r="D519" s="156"/>
      <c r="E519" s="231"/>
    </row>
    <row r="520" spans="2:5" ht="15.75">
      <c r="B520" s="156"/>
      <c r="C520" s="156"/>
      <c r="D520" s="156"/>
      <c r="E520" s="231"/>
    </row>
    <row r="521" spans="2:5" ht="15.75">
      <c r="B521" s="156"/>
      <c r="C521" s="156"/>
      <c r="D521" s="156"/>
      <c r="E521" s="231"/>
    </row>
    <row r="522" spans="2:5" ht="15.75">
      <c r="B522" s="156"/>
      <c r="C522" s="156"/>
      <c r="D522" s="156"/>
      <c r="E522" s="231"/>
    </row>
    <row r="523" spans="2:5" ht="15.75">
      <c r="B523" s="156"/>
      <c r="C523" s="156"/>
      <c r="D523" s="156"/>
      <c r="E523" s="231"/>
    </row>
    <row r="524" spans="2:5" ht="15.75">
      <c r="B524" s="156"/>
      <c r="C524" s="156"/>
      <c r="D524" s="156"/>
      <c r="E524" s="231"/>
    </row>
    <row r="525" spans="2:5" ht="15.75">
      <c r="B525" s="156"/>
      <c r="C525" s="156"/>
      <c r="D525" s="156"/>
      <c r="E525" s="231"/>
    </row>
    <row r="526" spans="2:5" ht="15.75">
      <c r="B526" s="156"/>
      <c r="C526" s="156"/>
      <c r="D526" s="156"/>
      <c r="E526" s="231"/>
    </row>
    <row r="527" spans="2:5" ht="15.75">
      <c r="B527" s="156"/>
      <c r="C527" s="156"/>
      <c r="D527" s="156"/>
      <c r="E527" s="231"/>
    </row>
    <row r="528" spans="2:5" ht="15.75">
      <c r="B528" s="156"/>
      <c r="C528" s="156"/>
      <c r="D528" s="156"/>
      <c r="E528" s="231"/>
    </row>
    <row r="529" spans="2:5" ht="15.75">
      <c r="B529" s="156"/>
      <c r="C529" s="156"/>
      <c r="D529" s="156"/>
      <c r="E529" s="231"/>
    </row>
    <row r="530" spans="2:5" ht="15.75">
      <c r="B530" s="156"/>
      <c r="C530" s="156"/>
      <c r="D530" s="156"/>
      <c r="E530" s="231"/>
    </row>
    <row r="531" spans="2:5" ht="15.75">
      <c r="B531" s="156"/>
      <c r="C531" s="156"/>
      <c r="D531" s="156"/>
      <c r="E531" s="231"/>
    </row>
    <row r="532" spans="2:5" ht="15.75">
      <c r="B532" s="156"/>
      <c r="C532" s="156"/>
      <c r="D532" s="156"/>
      <c r="E532" s="231"/>
    </row>
    <row r="533" spans="2:5" ht="15.75">
      <c r="B533" s="156"/>
      <c r="C533" s="156"/>
      <c r="D533" s="156"/>
      <c r="E533" s="231"/>
    </row>
    <row r="534" spans="2:5" ht="15.75">
      <c r="B534" s="156"/>
      <c r="C534" s="156"/>
      <c r="D534" s="156"/>
      <c r="E534" s="231"/>
    </row>
    <row r="535" spans="2:5" ht="15.75">
      <c r="B535" s="156"/>
      <c r="C535" s="156"/>
      <c r="D535" s="156"/>
      <c r="E535" s="231"/>
    </row>
    <row r="536" spans="2:5" ht="15.75">
      <c r="B536" s="156"/>
      <c r="C536" s="156"/>
      <c r="D536" s="156"/>
      <c r="E536" s="231"/>
    </row>
    <row r="537" spans="2:5" ht="15.75">
      <c r="B537" s="156"/>
      <c r="C537" s="156"/>
      <c r="D537" s="156"/>
      <c r="E537" s="231"/>
    </row>
    <row r="538" spans="2:5" ht="15.75">
      <c r="B538" s="156"/>
      <c r="C538" s="156"/>
      <c r="D538" s="156"/>
      <c r="E538" s="231"/>
    </row>
    <row r="539" spans="2:5" ht="15.75">
      <c r="B539" s="156"/>
      <c r="C539" s="156"/>
      <c r="D539" s="156"/>
      <c r="E539" s="231"/>
    </row>
    <row r="540" spans="2:5" ht="15.75">
      <c r="B540" s="156"/>
      <c r="C540" s="156"/>
      <c r="D540" s="156"/>
      <c r="E540" s="231"/>
    </row>
    <row r="541" spans="2:5" ht="15.75">
      <c r="B541" s="156"/>
      <c r="C541" s="156"/>
      <c r="D541" s="156"/>
      <c r="E541" s="231"/>
    </row>
    <row r="542" spans="2:5" ht="15.75">
      <c r="B542" s="156"/>
      <c r="C542" s="156"/>
      <c r="D542" s="156"/>
      <c r="E542" s="231"/>
    </row>
    <row r="543" spans="2:5" ht="15.75">
      <c r="B543" s="156"/>
      <c r="C543" s="156"/>
      <c r="D543" s="156"/>
      <c r="E543" s="231"/>
    </row>
    <row r="544" spans="2:5" ht="15.75">
      <c r="B544" s="156"/>
      <c r="C544" s="156"/>
      <c r="D544" s="156"/>
      <c r="E544" s="231"/>
    </row>
    <row r="545" spans="2:5" ht="15.75">
      <c r="B545" s="156"/>
      <c r="C545" s="156"/>
      <c r="D545" s="156"/>
      <c r="E545" s="231"/>
    </row>
    <row r="546" spans="2:5" ht="15.75">
      <c r="B546" s="156"/>
      <c r="C546" s="156"/>
      <c r="D546" s="156"/>
      <c r="E546" s="231"/>
    </row>
    <row r="547" spans="2:5" ht="15.75">
      <c r="B547" s="156"/>
      <c r="C547" s="156"/>
      <c r="D547" s="156"/>
      <c r="E547" s="231"/>
    </row>
    <row r="548" spans="2:5" ht="15.75">
      <c r="B548" s="156"/>
      <c r="C548" s="156"/>
      <c r="D548" s="156"/>
      <c r="E548" s="231"/>
    </row>
    <row r="549" spans="2:5" ht="15.75">
      <c r="B549" s="156"/>
      <c r="C549" s="156"/>
      <c r="D549" s="156"/>
      <c r="E549" s="231"/>
    </row>
    <row r="550" spans="2:5" ht="15.75">
      <c r="B550" s="156"/>
      <c r="C550" s="156"/>
      <c r="D550" s="156"/>
      <c r="E550" s="231"/>
    </row>
    <row r="551" spans="2:5" ht="15.75">
      <c r="B551" s="156"/>
      <c r="C551" s="156"/>
      <c r="D551" s="156"/>
      <c r="E551" s="231"/>
    </row>
    <row r="552" spans="2:5" ht="15.75">
      <c r="B552" s="156"/>
      <c r="C552" s="156"/>
      <c r="D552" s="156"/>
      <c r="E552" s="231"/>
    </row>
    <row r="553" spans="2:5" ht="15.75">
      <c r="B553" s="156"/>
      <c r="C553" s="156"/>
      <c r="D553" s="156"/>
      <c r="E553" s="231"/>
    </row>
    <row r="554" spans="2:5" ht="15.75">
      <c r="B554" s="156"/>
      <c r="C554" s="156"/>
      <c r="D554" s="156"/>
      <c r="E554" s="231"/>
    </row>
    <row r="555" spans="2:5" ht="15.75">
      <c r="B555" s="156"/>
      <c r="C555" s="156"/>
      <c r="D555" s="156"/>
      <c r="E555" s="231"/>
    </row>
    <row r="556" spans="2:5" ht="15.75">
      <c r="B556" s="156"/>
      <c r="C556" s="156"/>
      <c r="D556" s="156"/>
      <c r="E556" s="231"/>
    </row>
    <row r="557" spans="2:5" ht="15.75">
      <c r="B557" s="156"/>
      <c r="C557" s="156"/>
      <c r="D557" s="156"/>
      <c r="E557" s="231"/>
    </row>
    <row r="558" spans="2:5" ht="15.75">
      <c r="B558" s="156"/>
      <c r="C558" s="156"/>
      <c r="D558" s="156"/>
      <c r="E558" s="231"/>
    </row>
    <row r="559" spans="2:5" ht="15.75">
      <c r="B559" s="156"/>
      <c r="C559" s="156"/>
      <c r="D559" s="156"/>
      <c r="E559" s="231"/>
    </row>
    <row r="560" spans="2:5" ht="15.75">
      <c r="B560" s="156"/>
      <c r="C560" s="156"/>
      <c r="D560" s="156"/>
      <c r="E560" s="231"/>
    </row>
    <row r="561" spans="2:5" ht="15.75">
      <c r="B561" s="156"/>
      <c r="C561" s="156"/>
      <c r="D561" s="156"/>
      <c r="E561" s="231"/>
    </row>
    <row r="562" spans="2:5" ht="15.75">
      <c r="B562" s="156"/>
      <c r="C562" s="156"/>
      <c r="D562" s="156"/>
      <c r="E562" s="231"/>
    </row>
    <row r="563" spans="2:5" ht="15.75">
      <c r="B563" s="156"/>
      <c r="C563" s="156"/>
      <c r="D563" s="156"/>
      <c r="E563" s="231"/>
    </row>
    <row r="564" spans="2:5" ht="15.75">
      <c r="B564" s="156"/>
      <c r="C564" s="156"/>
      <c r="D564" s="156"/>
      <c r="E564" s="231"/>
    </row>
    <row r="565" spans="2:5" ht="15.75">
      <c r="B565" s="156"/>
      <c r="C565" s="156"/>
      <c r="D565" s="156"/>
      <c r="E565" s="231"/>
    </row>
    <row r="566" spans="2:5" ht="15.75">
      <c r="B566" s="156"/>
      <c r="C566" s="156"/>
      <c r="D566" s="156"/>
      <c r="E566" s="231"/>
    </row>
    <row r="567" spans="2:5" ht="15.75">
      <c r="B567" s="156"/>
      <c r="C567" s="156"/>
      <c r="D567" s="156"/>
      <c r="E567" s="231"/>
    </row>
    <row r="568" spans="2:5" ht="15.75">
      <c r="B568" s="156"/>
      <c r="C568" s="156"/>
      <c r="D568" s="156"/>
      <c r="E568" s="231"/>
    </row>
    <row r="569" spans="2:5" ht="15.75">
      <c r="B569" s="156"/>
      <c r="C569" s="156"/>
      <c r="D569" s="156"/>
      <c r="E569" s="231"/>
    </row>
    <row r="570" spans="2:5" ht="15.75">
      <c r="B570" s="156"/>
      <c r="C570" s="156"/>
      <c r="D570" s="156"/>
      <c r="E570" s="231"/>
    </row>
    <row r="571" spans="2:5" ht="15.75">
      <c r="B571" s="156"/>
      <c r="C571" s="156"/>
      <c r="D571" s="156"/>
      <c r="E571" s="231"/>
    </row>
    <row r="572" spans="2:5" ht="15.75">
      <c r="B572" s="156"/>
      <c r="C572" s="156"/>
      <c r="D572" s="156"/>
      <c r="E572" s="231"/>
    </row>
    <row r="573" spans="2:5" ht="15.75">
      <c r="B573" s="156"/>
      <c r="C573" s="156"/>
      <c r="D573" s="156"/>
      <c r="E573" s="231"/>
    </row>
    <row r="574" spans="2:5" ht="15.75">
      <c r="B574" s="156"/>
      <c r="C574" s="156"/>
      <c r="D574" s="156"/>
      <c r="E574" s="231"/>
    </row>
    <row r="575" spans="2:5" ht="15.75">
      <c r="B575" s="156"/>
      <c r="C575" s="156"/>
      <c r="D575" s="156"/>
      <c r="E575" s="231"/>
    </row>
    <row r="576" spans="2:5" ht="15.75">
      <c r="B576" s="156"/>
      <c r="C576" s="156"/>
      <c r="D576" s="156"/>
      <c r="E576" s="231"/>
    </row>
    <row r="577" spans="2:5" ht="15.75">
      <c r="B577" s="156"/>
      <c r="C577" s="156"/>
      <c r="D577" s="156"/>
      <c r="E577" s="231"/>
    </row>
    <row r="578" spans="2:5" ht="15.75">
      <c r="B578" s="156"/>
      <c r="C578" s="156"/>
      <c r="D578" s="156"/>
      <c r="E578" s="231"/>
    </row>
    <row r="579" spans="2:5" ht="15.75">
      <c r="B579" s="156"/>
      <c r="C579" s="156"/>
      <c r="D579" s="156"/>
      <c r="E579" s="231"/>
    </row>
    <row r="580" spans="2:5" ht="15.75">
      <c r="B580" s="156"/>
      <c r="C580" s="156"/>
      <c r="D580" s="156"/>
      <c r="E580" s="231"/>
    </row>
    <row r="581" spans="2:5" ht="15.75">
      <c r="B581" s="156"/>
      <c r="C581" s="156"/>
      <c r="D581" s="156"/>
      <c r="E581" s="231"/>
    </row>
    <row r="582" spans="2:5" ht="15.75">
      <c r="B582" s="156"/>
      <c r="C582" s="156"/>
      <c r="D582" s="156"/>
      <c r="E582" s="231"/>
    </row>
    <row r="583" spans="2:5" ht="15.75">
      <c r="B583" s="156"/>
      <c r="C583" s="156"/>
      <c r="D583" s="156"/>
      <c r="E583" s="231"/>
    </row>
    <row r="584" spans="2:5" ht="15.75">
      <c r="B584" s="156"/>
      <c r="C584" s="156"/>
      <c r="D584" s="156"/>
      <c r="E584" s="231"/>
    </row>
    <row r="585" spans="2:5" ht="15.75">
      <c r="B585" s="156"/>
      <c r="C585" s="156"/>
      <c r="D585" s="156"/>
      <c r="E585" s="231"/>
    </row>
    <row r="586" spans="2:5" ht="15.75">
      <c r="B586" s="156"/>
      <c r="C586" s="156"/>
      <c r="D586" s="156"/>
      <c r="E586" s="231"/>
    </row>
    <row r="587" spans="2:5" ht="15.75">
      <c r="B587" s="156"/>
      <c r="C587" s="156"/>
      <c r="D587" s="156"/>
      <c r="E587" s="231"/>
    </row>
    <row r="588" spans="2:5" ht="15.75">
      <c r="B588" s="156"/>
      <c r="C588" s="156"/>
      <c r="D588" s="156"/>
      <c r="E588" s="231"/>
    </row>
    <row r="589" spans="2:5" ht="15.75">
      <c r="B589" s="156"/>
      <c r="C589" s="156"/>
      <c r="D589" s="156"/>
      <c r="E589" s="231"/>
    </row>
    <row r="590" spans="2:5" ht="15.75">
      <c r="B590" s="156"/>
      <c r="C590" s="156"/>
      <c r="D590" s="156"/>
      <c r="E590" s="231"/>
    </row>
    <row r="591" spans="2:5" ht="15.75">
      <c r="B591" s="156"/>
      <c r="C591" s="156"/>
      <c r="D591" s="156"/>
      <c r="E591" s="231"/>
    </row>
    <row r="592" spans="2:5" ht="15.75">
      <c r="B592" s="156"/>
      <c r="C592" s="156"/>
      <c r="D592" s="156"/>
      <c r="E592" s="231"/>
    </row>
    <row r="593" spans="2:5" ht="15.75">
      <c r="B593" s="156"/>
      <c r="C593" s="156"/>
      <c r="D593" s="156"/>
      <c r="E593" s="231"/>
    </row>
    <row r="594" spans="2:5" ht="15.75">
      <c r="B594" s="156"/>
      <c r="C594" s="156"/>
      <c r="D594" s="156"/>
      <c r="E594" s="231"/>
    </row>
    <row r="595" spans="2:5" ht="15.75">
      <c r="B595" s="156"/>
      <c r="C595" s="156"/>
      <c r="D595" s="156"/>
      <c r="E595" s="231"/>
    </row>
    <row r="596" spans="2:5" ht="15.75">
      <c r="B596" s="156"/>
      <c r="C596" s="156"/>
      <c r="D596" s="156"/>
      <c r="E596" s="231"/>
    </row>
    <row r="597" spans="2:5" ht="15.75">
      <c r="B597" s="156"/>
      <c r="C597" s="156"/>
      <c r="D597" s="156"/>
      <c r="E597" s="231"/>
    </row>
    <row r="598" spans="2:5" ht="15.75">
      <c r="B598" s="156"/>
      <c r="C598" s="156"/>
      <c r="D598" s="156"/>
      <c r="E598" s="231"/>
    </row>
    <row r="599" spans="2:5" ht="15.75">
      <c r="B599" s="156"/>
      <c r="C599" s="156"/>
      <c r="D599" s="156"/>
      <c r="E599" s="231"/>
    </row>
    <row r="600" spans="2:5" ht="15.75">
      <c r="B600" s="156"/>
      <c r="C600" s="156"/>
      <c r="D600" s="156"/>
      <c r="E600" s="231"/>
    </row>
    <row r="601" spans="2:5" ht="15.75">
      <c r="B601" s="156"/>
      <c r="C601" s="156"/>
      <c r="D601" s="156"/>
      <c r="E601" s="231"/>
    </row>
    <row r="602" spans="2:5" ht="15.75">
      <c r="B602" s="156"/>
      <c r="C602" s="156"/>
      <c r="D602" s="156"/>
      <c r="E602" s="231"/>
    </row>
    <row r="603" spans="2:5" ht="15.75">
      <c r="B603" s="156"/>
      <c r="C603" s="156"/>
      <c r="D603" s="156"/>
      <c r="E603" s="231"/>
    </row>
    <row r="604" spans="2:5" ht="15.75">
      <c r="B604" s="156"/>
      <c r="C604" s="156"/>
      <c r="D604" s="156"/>
      <c r="E604" s="231"/>
    </row>
    <row r="605" spans="2:5" ht="15.75">
      <c r="B605" s="156"/>
      <c r="C605" s="156"/>
      <c r="D605" s="156"/>
      <c r="E605" s="231"/>
    </row>
    <row r="606" spans="2:5" ht="15.75">
      <c r="B606" s="156"/>
      <c r="C606" s="156"/>
      <c r="D606" s="156"/>
      <c r="E606" s="231"/>
    </row>
    <row r="607" spans="2:5" ht="15.75">
      <c r="B607" s="156"/>
      <c r="C607" s="156"/>
      <c r="D607" s="156"/>
      <c r="E607" s="231"/>
    </row>
    <row r="608" spans="2:5" ht="15.75">
      <c r="B608" s="156"/>
      <c r="C608" s="156"/>
      <c r="D608" s="156"/>
      <c r="E608" s="231"/>
    </row>
    <row r="609" spans="2:5" ht="15.75">
      <c r="B609" s="156"/>
      <c r="C609" s="156"/>
      <c r="D609" s="156"/>
      <c r="E609" s="231"/>
    </row>
    <row r="610" spans="2:5" ht="15.75">
      <c r="B610" s="156"/>
      <c r="C610" s="156"/>
      <c r="D610" s="156"/>
      <c r="E610" s="231"/>
    </row>
    <row r="611" spans="2:5" ht="15.75">
      <c r="B611" s="156"/>
      <c r="C611" s="156"/>
      <c r="D611" s="156"/>
      <c r="E611" s="231"/>
    </row>
    <row r="612" spans="2:5" ht="15.75">
      <c r="B612" s="156"/>
      <c r="C612" s="156"/>
      <c r="D612" s="156"/>
      <c r="E612" s="231"/>
    </row>
    <row r="613" spans="2:5" ht="15.75">
      <c r="B613" s="156"/>
      <c r="C613" s="156"/>
      <c r="D613" s="156"/>
      <c r="E613" s="231"/>
    </row>
    <row r="614" spans="2:5" ht="15.75">
      <c r="B614" s="156"/>
      <c r="C614" s="156"/>
      <c r="D614" s="156"/>
      <c r="E614" s="231"/>
    </row>
    <row r="615" spans="2:5" ht="15.75">
      <c r="B615" s="156"/>
      <c r="C615" s="156"/>
      <c r="D615" s="156"/>
      <c r="E615" s="231"/>
    </row>
    <row r="616" spans="2:5" ht="15.75">
      <c r="B616" s="156"/>
      <c r="C616" s="156"/>
      <c r="D616" s="156"/>
      <c r="E616" s="231"/>
    </row>
    <row r="617" spans="2:5" ht="15.75">
      <c r="B617" s="156"/>
      <c r="C617" s="156"/>
      <c r="D617" s="156"/>
      <c r="E617" s="231"/>
    </row>
    <row r="618" spans="2:5" ht="15.75">
      <c r="B618" s="156"/>
      <c r="C618" s="156"/>
      <c r="D618" s="156"/>
      <c r="E618" s="231"/>
    </row>
    <row r="619" spans="2:5" ht="15.75">
      <c r="B619" s="156"/>
      <c r="C619" s="156"/>
      <c r="D619" s="156"/>
      <c r="E619" s="231"/>
    </row>
    <row r="620" spans="2:5" ht="15.75">
      <c r="B620" s="156"/>
      <c r="C620" s="156"/>
      <c r="D620" s="156"/>
      <c r="E620" s="231"/>
    </row>
    <row r="621" spans="2:5" ht="15.75">
      <c r="B621" s="156"/>
      <c r="C621" s="156"/>
      <c r="D621" s="156"/>
      <c r="E621" s="231"/>
    </row>
    <row r="622" spans="2:5" ht="15.75">
      <c r="B622" s="156"/>
      <c r="C622" s="156"/>
      <c r="D622" s="156"/>
      <c r="E622" s="231"/>
    </row>
    <row r="623" spans="2:5" ht="15.75">
      <c r="B623" s="156"/>
      <c r="C623" s="156"/>
      <c r="D623" s="156"/>
      <c r="E623" s="231"/>
    </row>
    <row r="624" spans="2:5" ht="15.75">
      <c r="B624" s="156"/>
      <c r="C624" s="156"/>
      <c r="D624" s="156"/>
      <c r="E624" s="231"/>
    </row>
    <row r="625" spans="2:5" ht="15.75">
      <c r="B625" s="156"/>
      <c r="C625" s="156"/>
      <c r="D625" s="156"/>
      <c r="E625" s="231"/>
    </row>
    <row r="626" spans="2:5" ht="15.75">
      <c r="B626" s="156"/>
      <c r="C626" s="156"/>
      <c r="D626" s="156"/>
      <c r="E626" s="231"/>
    </row>
    <row r="627" spans="2:5" ht="15.75">
      <c r="B627" s="156"/>
      <c r="C627" s="156"/>
      <c r="D627" s="156"/>
      <c r="E627" s="231"/>
    </row>
    <row r="628" spans="2:5" ht="15.75">
      <c r="B628" s="156"/>
      <c r="C628" s="156"/>
      <c r="D628" s="156"/>
      <c r="E628" s="231"/>
    </row>
    <row r="629" spans="2:5" ht="15.75">
      <c r="B629" s="156"/>
      <c r="C629" s="156"/>
      <c r="D629" s="156"/>
      <c r="E629" s="231"/>
    </row>
    <row r="630" spans="2:5" ht="15.75">
      <c r="B630" s="156"/>
      <c r="C630" s="156"/>
      <c r="D630" s="156"/>
      <c r="E630" s="231"/>
    </row>
    <row r="631" spans="2:5" ht="15.75">
      <c r="B631" s="156"/>
      <c r="C631" s="156"/>
      <c r="D631" s="156"/>
      <c r="E631" s="231"/>
    </row>
    <row r="632" spans="2:5" ht="15.75">
      <c r="B632" s="156"/>
      <c r="C632" s="156"/>
      <c r="D632" s="156"/>
      <c r="E632" s="231"/>
    </row>
    <row r="633" spans="2:5" ht="15.75">
      <c r="B633" s="156"/>
      <c r="C633" s="156"/>
      <c r="D633" s="156"/>
      <c r="E633" s="231"/>
    </row>
    <row r="634" spans="2:5" ht="15.75">
      <c r="B634" s="156"/>
      <c r="C634" s="156"/>
      <c r="D634" s="156"/>
      <c r="E634" s="231"/>
    </row>
    <row r="635" spans="2:5" ht="15.75">
      <c r="B635" s="156"/>
      <c r="C635" s="156"/>
      <c r="D635" s="156"/>
      <c r="E635" s="231"/>
    </row>
    <row r="636" spans="2:5" ht="15.75">
      <c r="B636" s="156"/>
      <c r="C636" s="156"/>
      <c r="D636" s="156"/>
      <c r="E636" s="231"/>
    </row>
    <row r="637" spans="2:5" ht="15.75">
      <c r="B637" s="156"/>
      <c r="C637" s="156"/>
      <c r="D637" s="156"/>
      <c r="E637" s="231"/>
    </row>
    <row r="638" spans="2:5" ht="15.75">
      <c r="B638" s="156"/>
      <c r="C638" s="156"/>
      <c r="D638" s="156"/>
      <c r="E638" s="231"/>
    </row>
    <row r="639" spans="2:5" ht="15.75">
      <c r="B639" s="156"/>
      <c r="C639" s="156"/>
      <c r="D639" s="156"/>
      <c r="E639" s="231"/>
    </row>
    <row r="640" spans="2:5" ht="15.75">
      <c r="B640" s="156"/>
      <c r="C640" s="156"/>
      <c r="D640" s="156"/>
      <c r="E640" s="231"/>
    </row>
    <row r="641" spans="2:5" ht="15.75">
      <c r="B641" s="156"/>
      <c r="C641" s="156"/>
      <c r="D641" s="156"/>
      <c r="E641" s="231"/>
    </row>
    <row r="642" spans="2:5" ht="15.75">
      <c r="B642" s="156"/>
      <c r="C642" s="156"/>
      <c r="D642" s="156"/>
      <c r="E642" s="231"/>
    </row>
    <row r="643" spans="2:5" ht="15.75">
      <c r="B643" s="156"/>
      <c r="C643" s="156"/>
      <c r="D643" s="156"/>
      <c r="E643" s="231"/>
    </row>
    <row r="644" spans="2:5" ht="15.75">
      <c r="B644" s="156"/>
      <c r="C644" s="156"/>
      <c r="D644" s="156"/>
      <c r="E644" s="231"/>
    </row>
    <row r="645" spans="2:5" ht="15.75">
      <c r="B645" s="156"/>
      <c r="C645" s="156"/>
      <c r="D645" s="156"/>
      <c r="E645" s="231"/>
    </row>
    <row r="646" spans="2:5" ht="15.75">
      <c r="B646" s="156"/>
      <c r="C646" s="156"/>
      <c r="D646" s="156"/>
      <c r="E646" s="231"/>
    </row>
    <row r="647" spans="2:5" ht="15.75">
      <c r="B647" s="156"/>
      <c r="C647" s="156"/>
      <c r="D647" s="156"/>
      <c r="E647" s="231"/>
    </row>
    <row r="648" spans="2:5" ht="15.75">
      <c r="B648" s="156"/>
      <c r="C648" s="156"/>
      <c r="D648" s="156"/>
      <c r="E648" s="231"/>
    </row>
    <row r="649" spans="2:5" ht="15.75">
      <c r="B649" s="156"/>
      <c r="C649" s="156"/>
      <c r="D649" s="156"/>
      <c r="E649" s="231"/>
    </row>
    <row r="650" spans="2:5" ht="15.75">
      <c r="B650" s="156"/>
      <c r="C650" s="156"/>
      <c r="D650" s="156"/>
      <c r="E650" s="231"/>
    </row>
    <row r="651" spans="2:5" ht="15.75">
      <c r="B651" s="156"/>
      <c r="C651" s="156"/>
      <c r="D651" s="156"/>
      <c r="E651" s="231"/>
    </row>
    <row r="652" spans="2:5" ht="15.75">
      <c r="B652" s="156"/>
      <c r="C652" s="156"/>
      <c r="D652" s="156"/>
      <c r="E652" s="231"/>
    </row>
    <row r="653" spans="2:5" ht="15.75">
      <c r="B653" s="156"/>
      <c r="C653" s="156"/>
      <c r="D653" s="156"/>
      <c r="E653" s="231"/>
    </row>
    <row r="654" spans="2:5" ht="15.75">
      <c r="B654" s="156"/>
      <c r="C654" s="156"/>
      <c r="D654" s="156"/>
      <c r="E654" s="231"/>
    </row>
    <row r="655" spans="2:5" ht="15.75">
      <c r="B655" s="156"/>
      <c r="C655" s="156"/>
      <c r="D655" s="156"/>
      <c r="E655" s="231"/>
    </row>
    <row r="656" spans="2:5" ht="15.75">
      <c r="B656" s="156"/>
      <c r="C656" s="156"/>
      <c r="D656" s="156"/>
      <c r="E656" s="231"/>
    </row>
    <row r="657" spans="2:5" ht="15.75">
      <c r="B657" s="156"/>
      <c r="C657" s="156"/>
      <c r="D657" s="156"/>
      <c r="E657" s="231"/>
    </row>
    <row r="658" spans="2:5" ht="15.75">
      <c r="B658" s="156"/>
      <c r="C658" s="156"/>
      <c r="D658" s="156"/>
      <c r="E658" s="231"/>
    </row>
    <row r="659" spans="2:5" ht="15.75">
      <c r="B659" s="156"/>
      <c r="C659" s="156"/>
      <c r="D659" s="156"/>
      <c r="E659" s="231"/>
    </row>
    <row r="660" spans="2:5" ht="15.75">
      <c r="B660" s="156"/>
      <c r="C660" s="156"/>
      <c r="D660" s="156"/>
      <c r="E660" s="231"/>
    </row>
    <row r="661" spans="2:5" ht="15.75">
      <c r="B661" s="156"/>
      <c r="C661" s="156"/>
      <c r="D661" s="156"/>
      <c r="E661" s="231"/>
    </row>
    <row r="662" spans="2:5" ht="15.75">
      <c r="B662" s="156"/>
      <c r="C662" s="156"/>
      <c r="D662" s="156"/>
      <c r="E662" s="231"/>
    </row>
    <row r="663" spans="2:5" ht="15.75">
      <c r="B663" s="156"/>
      <c r="C663" s="156"/>
      <c r="D663" s="156"/>
      <c r="E663" s="231"/>
    </row>
    <row r="664" spans="2:5" ht="15.75">
      <c r="B664" s="156"/>
      <c r="C664" s="156"/>
      <c r="D664" s="156"/>
      <c r="E664" s="231"/>
    </row>
    <row r="665" spans="2:5" ht="15.75">
      <c r="B665" s="156"/>
      <c r="C665" s="156"/>
      <c r="D665" s="156"/>
      <c r="E665" s="231"/>
    </row>
    <row r="666" spans="2:5" ht="15.75">
      <c r="B666" s="156"/>
      <c r="C666" s="156"/>
      <c r="D666" s="156"/>
      <c r="E666" s="231"/>
    </row>
    <row r="667" spans="2:5" ht="15.75">
      <c r="B667" s="156"/>
      <c r="C667" s="156"/>
      <c r="D667" s="156"/>
      <c r="E667" s="231"/>
    </row>
    <row r="668" spans="2:5" ht="15.75">
      <c r="B668" s="156"/>
      <c r="C668" s="156"/>
      <c r="D668" s="156"/>
      <c r="E668" s="231"/>
    </row>
    <row r="669" spans="2:5" ht="15.75">
      <c r="B669" s="156"/>
      <c r="C669" s="156"/>
      <c r="D669" s="156"/>
      <c r="E669" s="231"/>
    </row>
    <row r="670" spans="2:5" ht="15.75">
      <c r="B670" s="156"/>
      <c r="C670" s="156"/>
      <c r="D670" s="156"/>
      <c r="E670" s="231"/>
    </row>
    <row r="671" spans="2:5" ht="15.75">
      <c r="B671" s="156"/>
      <c r="C671" s="156"/>
      <c r="D671" s="156"/>
      <c r="E671" s="231"/>
    </row>
    <row r="672" spans="2:5" ht="15.75">
      <c r="B672" s="156"/>
      <c r="C672" s="156"/>
      <c r="D672" s="156"/>
      <c r="E672" s="231"/>
    </row>
    <row r="673" spans="2:5" ht="15.75">
      <c r="B673" s="156"/>
      <c r="C673" s="156"/>
      <c r="D673" s="156"/>
      <c r="E673" s="231"/>
    </row>
    <row r="674" spans="2:5" ht="15.75">
      <c r="B674" s="156"/>
      <c r="C674" s="156"/>
      <c r="D674" s="156"/>
      <c r="E674" s="231"/>
    </row>
    <row r="675" spans="2:5" ht="15.75">
      <c r="B675" s="156"/>
      <c r="C675" s="156"/>
      <c r="D675" s="156"/>
      <c r="E675" s="231"/>
    </row>
    <row r="676" spans="2:5" ht="15.75">
      <c r="B676" s="156"/>
      <c r="C676" s="156"/>
      <c r="D676" s="156"/>
      <c r="E676" s="231"/>
    </row>
    <row r="677" spans="2:5" ht="15.75">
      <c r="B677" s="156"/>
      <c r="C677" s="156"/>
      <c r="D677" s="156"/>
      <c r="E677" s="231"/>
    </row>
    <row r="678" spans="2:5" ht="15.75">
      <c r="B678" s="156"/>
      <c r="C678" s="156"/>
      <c r="D678" s="156"/>
      <c r="E678" s="231"/>
    </row>
    <row r="679" spans="2:5" ht="15.75">
      <c r="B679" s="156"/>
      <c r="C679" s="156"/>
      <c r="D679" s="156"/>
      <c r="E679" s="231"/>
    </row>
    <row r="680" spans="2:5" ht="15.75">
      <c r="B680" s="156"/>
      <c r="C680" s="156"/>
      <c r="D680" s="156"/>
      <c r="E680" s="231"/>
    </row>
    <row r="681" spans="2:5" ht="15.75">
      <c r="B681" s="156"/>
      <c r="C681" s="156"/>
      <c r="D681" s="156"/>
      <c r="E681" s="231"/>
    </row>
    <row r="682" spans="2:5" ht="15.75">
      <c r="B682" s="156"/>
      <c r="C682" s="156"/>
      <c r="D682" s="156"/>
      <c r="E682" s="231"/>
    </row>
    <row r="683" spans="2:5" ht="15.75">
      <c r="B683" s="156"/>
      <c r="C683" s="156"/>
      <c r="D683" s="156"/>
      <c r="E683" s="231"/>
    </row>
    <row r="684" spans="2:5" ht="15.75">
      <c r="B684" s="156"/>
      <c r="C684" s="156"/>
      <c r="D684" s="156"/>
      <c r="E684" s="231"/>
    </row>
    <row r="685" spans="2:5" ht="15.75">
      <c r="B685" s="156"/>
      <c r="C685" s="156"/>
      <c r="D685" s="156"/>
      <c r="E685" s="231"/>
    </row>
    <row r="686" spans="2:5" ht="15.75">
      <c r="B686" s="156"/>
      <c r="C686" s="156"/>
      <c r="D686" s="156"/>
      <c r="E686" s="231"/>
    </row>
    <row r="687" spans="2:5" ht="15.75">
      <c r="B687" s="156"/>
      <c r="C687" s="156"/>
      <c r="D687" s="156"/>
      <c r="E687" s="231"/>
    </row>
    <row r="688" spans="2:5" ht="15.75">
      <c r="B688" s="156"/>
      <c r="C688" s="156"/>
      <c r="D688" s="156"/>
      <c r="E688" s="231"/>
    </row>
    <row r="689" spans="2:5" ht="15.75">
      <c r="B689" s="156"/>
      <c r="C689" s="156"/>
      <c r="D689" s="156"/>
      <c r="E689" s="231"/>
    </row>
    <row r="690" spans="2:5" ht="15.75">
      <c r="B690" s="156"/>
      <c r="C690" s="156"/>
      <c r="D690" s="156"/>
      <c r="E690" s="231"/>
    </row>
    <row r="691" spans="2:5" ht="15.75">
      <c r="B691" s="156"/>
      <c r="C691" s="156"/>
      <c r="D691" s="156"/>
      <c r="E691" s="231"/>
    </row>
    <row r="692" spans="2:5" ht="15.75">
      <c r="B692" s="156"/>
      <c r="C692" s="156"/>
      <c r="D692" s="156"/>
      <c r="E692" s="231"/>
    </row>
    <row r="693" spans="2:5" ht="15.75">
      <c r="B693" s="156"/>
      <c r="C693" s="156"/>
      <c r="D693" s="156"/>
      <c r="E693" s="231"/>
    </row>
    <row r="694" spans="2:5" ht="15.75">
      <c r="B694" s="156"/>
      <c r="C694" s="156"/>
      <c r="D694" s="156"/>
      <c r="E694" s="231"/>
    </row>
    <row r="695" spans="2:5" ht="15.75">
      <c r="B695" s="156"/>
      <c r="C695" s="156"/>
      <c r="D695" s="156"/>
      <c r="E695" s="231"/>
    </row>
    <row r="696" spans="2:5" ht="15.75">
      <c r="B696" s="156"/>
      <c r="C696" s="156"/>
      <c r="D696" s="156"/>
      <c r="E696" s="231"/>
    </row>
    <row r="697" spans="2:5" ht="15.75">
      <c r="B697" s="156"/>
      <c r="C697" s="156"/>
      <c r="D697" s="156"/>
      <c r="E697" s="231"/>
    </row>
    <row r="698" spans="2:5" ht="15.75">
      <c r="B698" s="156"/>
      <c r="C698" s="156"/>
      <c r="D698" s="156"/>
      <c r="E698" s="231"/>
    </row>
    <row r="699" spans="2:5" ht="15.75">
      <c r="B699" s="156"/>
      <c r="C699" s="156"/>
      <c r="D699" s="156"/>
      <c r="E699" s="231"/>
    </row>
    <row r="700" spans="2:5" ht="15.75">
      <c r="B700" s="156"/>
      <c r="C700" s="156"/>
      <c r="D700" s="156"/>
      <c r="E700" s="231"/>
    </row>
    <row r="701" spans="2:5" ht="15.75">
      <c r="B701" s="156"/>
      <c r="C701" s="156"/>
      <c r="D701" s="156"/>
      <c r="E701" s="231"/>
    </row>
    <row r="702" spans="2:5" ht="15.75">
      <c r="B702" s="156"/>
      <c r="C702" s="156"/>
      <c r="D702" s="156"/>
      <c r="E702" s="231"/>
    </row>
    <row r="703" spans="2:5" ht="15.75">
      <c r="B703" s="156"/>
      <c r="C703" s="156"/>
      <c r="D703" s="156"/>
      <c r="E703" s="231"/>
    </row>
    <row r="704" spans="2:5" ht="15.75">
      <c r="B704" s="156"/>
      <c r="C704" s="156"/>
      <c r="D704" s="156"/>
      <c r="E704" s="231"/>
    </row>
    <row r="705" spans="2:5" ht="15.75">
      <c r="B705" s="156"/>
      <c r="C705" s="156"/>
      <c r="D705" s="156"/>
      <c r="E705" s="231"/>
    </row>
    <row r="706" spans="2:5" ht="15.75">
      <c r="B706" s="156"/>
      <c r="C706" s="156"/>
      <c r="D706" s="156"/>
      <c r="E706" s="231"/>
    </row>
    <row r="707" spans="2:5" ht="15.75">
      <c r="B707" s="156"/>
      <c r="C707" s="156"/>
      <c r="D707" s="156"/>
      <c r="E707" s="231"/>
    </row>
    <row r="708" spans="2:5" ht="15.75">
      <c r="B708" s="156"/>
      <c r="C708" s="156"/>
      <c r="D708" s="156"/>
      <c r="E708" s="231"/>
    </row>
    <row r="709" spans="2:5" ht="15.75">
      <c r="B709" s="156"/>
      <c r="C709" s="156"/>
      <c r="D709" s="156"/>
      <c r="E709" s="231"/>
    </row>
    <row r="710" spans="2:5" ht="15.75">
      <c r="B710" s="156"/>
      <c r="C710" s="156"/>
      <c r="D710" s="156"/>
      <c r="E710" s="231"/>
    </row>
    <row r="711" spans="2:5" ht="15.75">
      <c r="B711" s="156"/>
      <c r="C711" s="156"/>
      <c r="D711" s="156"/>
      <c r="E711" s="231"/>
    </row>
    <row r="712" spans="2:5" ht="15.75">
      <c r="B712" s="156"/>
      <c r="C712" s="156"/>
      <c r="D712" s="156"/>
      <c r="E712" s="231"/>
    </row>
    <row r="713" spans="2:5" ht="15.75">
      <c r="B713" s="156"/>
      <c r="C713" s="156"/>
      <c r="D713" s="156"/>
      <c r="E713" s="231"/>
    </row>
    <row r="714" spans="2:5" ht="15.75">
      <c r="B714" s="156"/>
      <c r="C714" s="156"/>
      <c r="D714" s="156"/>
      <c r="E714" s="231"/>
    </row>
    <row r="715" spans="2:5" ht="15.75">
      <c r="B715" s="156"/>
      <c r="C715" s="156"/>
      <c r="D715" s="156"/>
      <c r="E715" s="231"/>
    </row>
    <row r="716" spans="2:5" ht="15.75">
      <c r="B716" s="156"/>
      <c r="C716" s="156"/>
      <c r="D716" s="156"/>
      <c r="E716" s="231"/>
    </row>
    <row r="717" spans="2:5" ht="15.75">
      <c r="B717" s="156"/>
      <c r="C717" s="156"/>
      <c r="D717" s="156"/>
      <c r="E717" s="231"/>
    </row>
    <row r="718" spans="2:5" ht="15.75">
      <c r="B718" s="156"/>
      <c r="C718" s="156"/>
      <c r="D718" s="156"/>
      <c r="E718" s="231"/>
    </row>
    <row r="719" spans="2:5" ht="15.75">
      <c r="B719" s="156"/>
      <c r="C719" s="156"/>
      <c r="D719" s="156"/>
      <c r="E719" s="231"/>
    </row>
  </sheetData>
  <sheetProtection/>
  <mergeCells count="10">
    <mergeCell ref="B8:E8"/>
    <mergeCell ref="A441:E441"/>
    <mergeCell ref="A9:E9"/>
    <mergeCell ref="D11:E11"/>
    <mergeCell ref="B1:E1"/>
    <mergeCell ref="B2:E2"/>
    <mergeCell ref="B3:E3"/>
    <mergeCell ref="B4:E4"/>
    <mergeCell ref="B5:E5"/>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629"/>
  <sheetViews>
    <sheetView zoomScalePageLayoutView="0" workbookViewId="0" topLeftCell="A1">
      <selection activeCell="P20" sqref="P20"/>
    </sheetView>
  </sheetViews>
  <sheetFormatPr defaultColWidth="9.00390625" defaultRowHeight="12.75"/>
  <cols>
    <col min="1" max="1" width="63.125" style="132" customWidth="1"/>
    <col min="2" max="2" width="6.125" style="207" customWidth="1"/>
    <col min="3" max="3" width="15.75390625" style="207" customWidth="1"/>
    <col min="4" max="4" width="5.00390625" style="207" customWidth="1"/>
    <col min="5" max="5" width="18.375" style="238" customWidth="1"/>
    <col min="6" max="6" width="17.00390625" style="183" customWidth="1"/>
    <col min="7" max="7" width="10.125" style="156" bestFit="1" customWidth="1"/>
    <col min="8" max="8" width="9.125" style="156" customWidth="1"/>
    <col min="9" max="9" width="10.125" style="156" bestFit="1" customWidth="1"/>
    <col min="10" max="16384" width="9.125" style="156" customWidth="1"/>
  </cols>
  <sheetData>
    <row r="1" spans="1:6" s="209" customFormat="1" ht="15">
      <c r="A1" s="208"/>
      <c r="B1" s="299" t="s">
        <v>1105</v>
      </c>
      <c r="C1" s="299"/>
      <c r="D1" s="299"/>
      <c r="E1" s="299"/>
      <c r="F1" s="300"/>
    </row>
    <row r="2" spans="1:6" s="209" customFormat="1" ht="15">
      <c r="A2" s="208"/>
      <c r="B2" s="299" t="s">
        <v>1106</v>
      </c>
      <c r="C2" s="299"/>
      <c r="D2" s="299"/>
      <c r="E2" s="299"/>
      <c r="F2" s="300"/>
    </row>
    <row r="3" spans="1:6" s="209" customFormat="1" ht="15">
      <c r="A3" s="208"/>
      <c r="B3" s="299" t="s">
        <v>1107</v>
      </c>
      <c r="C3" s="299"/>
      <c r="D3" s="299"/>
      <c r="E3" s="299"/>
      <c r="F3" s="300"/>
    </row>
    <row r="4" spans="1:6" s="209" customFormat="1" ht="15">
      <c r="A4" s="208"/>
      <c r="B4" s="299" t="s">
        <v>1108</v>
      </c>
      <c r="C4" s="299"/>
      <c r="D4" s="299"/>
      <c r="E4" s="299"/>
      <c r="F4" s="300"/>
    </row>
    <row r="5" spans="1:6" s="209" customFormat="1" ht="15">
      <c r="A5" s="208"/>
      <c r="B5" s="296" t="s">
        <v>1135</v>
      </c>
      <c r="C5" s="296"/>
      <c r="D5" s="296"/>
      <c r="E5" s="296"/>
      <c r="F5" s="300"/>
    </row>
    <row r="6" spans="1:6" s="209" customFormat="1" ht="15">
      <c r="A6" s="208"/>
      <c r="B6" s="296" t="s">
        <v>1109</v>
      </c>
      <c r="C6" s="294"/>
      <c r="D6" s="294"/>
      <c r="E6" s="294"/>
      <c r="F6" s="300"/>
    </row>
    <row r="7" spans="1:6" s="209" customFormat="1" ht="15">
      <c r="A7" s="208"/>
      <c r="B7" s="210"/>
      <c r="C7" s="187"/>
      <c r="D7" s="187"/>
      <c r="E7" s="187"/>
      <c r="F7" s="233"/>
    </row>
    <row r="8" spans="1:6" s="209" customFormat="1" ht="15">
      <c r="A8" s="208"/>
      <c r="B8" s="296"/>
      <c r="C8" s="294"/>
      <c r="D8" s="294"/>
      <c r="E8" s="294"/>
      <c r="F8" s="212"/>
    </row>
    <row r="9" spans="1:6" ht="66.75" customHeight="1">
      <c r="A9" s="297" t="s">
        <v>755</v>
      </c>
      <c r="B9" s="297"/>
      <c r="C9" s="297"/>
      <c r="D9" s="297"/>
      <c r="E9" s="297"/>
      <c r="F9" s="300"/>
    </row>
    <row r="10" spans="1:5" ht="15.75">
      <c r="A10" s="297"/>
      <c r="B10" s="297"/>
      <c r="C10" s="297"/>
      <c r="D10" s="297"/>
      <c r="E10" s="297"/>
    </row>
    <row r="11" spans="4:5" ht="15.75">
      <c r="D11" s="298" t="s">
        <v>705</v>
      </c>
      <c r="E11" s="298"/>
    </row>
    <row r="12" spans="1:6" ht="15.75">
      <c r="A12" s="301" t="s">
        <v>280</v>
      </c>
      <c r="B12" s="303" t="s">
        <v>8</v>
      </c>
      <c r="C12" s="303" t="s">
        <v>244</v>
      </c>
      <c r="D12" s="305" t="s">
        <v>9</v>
      </c>
      <c r="E12" s="306" t="s">
        <v>266</v>
      </c>
      <c r="F12" s="307"/>
    </row>
    <row r="13" spans="1:6" s="154" customFormat="1" ht="15.75">
      <c r="A13" s="302"/>
      <c r="B13" s="304"/>
      <c r="C13" s="304"/>
      <c r="D13" s="304"/>
      <c r="E13" s="213" t="s">
        <v>539</v>
      </c>
      <c r="F13" s="137" t="s">
        <v>711</v>
      </c>
    </row>
    <row r="14" spans="1:6" s="154" customFormat="1" ht="15.75">
      <c r="A14" s="152">
        <v>1</v>
      </c>
      <c r="B14" s="214">
        <v>2</v>
      </c>
      <c r="C14" s="137">
        <v>3</v>
      </c>
      <c r="D14" s="137">
        <v>4</v>
      </c>
      <c r="E14" s="213">
        <v>5</v>
      </c>
      <c r="F14" s="137">
        <v>6</v>
      </c>
    </row>
    <row r="15" spans="1:6" s="216" customFormat="1" ht="15.75">
      <c r="A15" s="159" t="s">
        <v>10</v>
      </c>
      <c r="B15" s="215" t="s">
        <v>269</v>
      </c>
      <c r="C15" s="215"/>
      <c r="D15" s="215"/>
      <c r="E15" s="181">
        <f>E16+E23+E42+E47+E38</f>
        <v>132704000</v>
      </c>
      <c r="F15" s="181">
        <f>F16+F23+F42+F47+F38</f>
        <v>132702200</v>
      </c>
    </row>
    <row r="16" spans="1:6" s="216" customFormat="1" ht="45.75" customHeight="1">
      <c r="A16" s="71" t="s">
        <v>351</v>
      </c>
      <c r="B16" s="72" t="s">
        <v>29</v>
      </c>
      <c r="C16" s="215"/>
      <c r="D16" s="215"/>
      <c r="E16" s="176">
        <f>E19</f>
        <v>4627000</v>
      </c>
      <c r="F16" s="176">
        <f>F19</f>
        <v>4627000</v>
      </c>
    </row>
    <row r="17" spans="1:6" s="216" customFormat="1" ht="47.25">
      <c r="A17" s="71" t="s">
        <v>737</v>
      </c>
      <c r="B17" s="72" t="s">
        <v>29</v>
      </c>
      <c r="C17" s="72" t="s">
        <v>165</v>
      </c>
      <c r="D17" s="215"/>
      <c r="E17" s="176">
        <f>E18</f>
        <v>4627000</v>
      </c>
      <c r="F17" s="176">
        <f>F18</f>
        <v>4627000</v>
      </c>
    </row>
    <row r="18" spans="1:6" s="216" customFormat="1" ht="47.25">
      <c r="A18" s="71" t="s">
        <v>166</v>
      </c>
      <c r="B18" s="72" t="s">
        <v>29</v>
      </c>
      <c r="C18" s="72" t="s">
        <v>167</v>
      </c>
      <c r="D18" s="215"/>
      <c r="E18" s="176">
        <f>E19</f>
        <v>4627000</v>
      </c>
      <c r="F18" s="176">
        <f>F19</f>
        <v>4627000</v>
      </c>
    </row>
    <row r="19" spans="1:6" s="216" customFormat="1" ht="15.75">
      <c r="A19" s="71" t="s">
        <v>353</v>
      </c>
      <c r="B19" s="72" t="s">
        <v>29</v>
      </c>
      <c r="C19" s="72" t="s">
        <v>168</v>
      </c>
      <c r="D19" s="72"/>
      <c r="E19" s="176">
        <f>E20+E21+E22</f>
        <v>4627000</v>
      </c>
      <c r="F19" s="176">
        <f>F20+F21+F22</f>
        <v>4627000</v>
      </c>
    </row>
    <row r="20" spans="1:6" s="216" customFormat="1" ht="63">
      <c r="A20" s="71" t="s">
        <v>326</v>
      </c>
      <c r="B20" s="72" t="s">
        <v>29</v>
      </c>
      <c r="C20" s="72" t="s">
        <v>168</v>
      </c>
      <c r="D20" s="72" t="s">
        <v>327</v>
      </c>
      <c r="E20" s="176">
        <v>3656000</v>
      </c>
      <c r="F20" s="176">
        <v>3656000</v>
      </c>
    </row>
    <row r="21" spans="1:6" s="216" customFormat="1" ht="31.5">
      <c r="A21" s="71" t="s">
        <v>352</v>
      </c>
      <c r="B21" s="72" t="s">
        <v>29</v>
      </c>
      <c r="C21" s="72" t="s">
        <v>168</v>
      </c>
      <c r="D21" s="72" t="s">
        <v>328</v>
      </c>
      <c r="E21" s="176">
        <v>723000</v>
      </c>
      <c r="F21" s="176">
        <v>723000</v>
      </c>
    </row>
    <row r="22" spans="1:6" s="216" customFormat="1" ht="15.75">
      <c r="A22" s="71" t="s">
        <v>329</v>
      </c>
      <c r="B22" s="72" t="s">
        <v>29</v>
      </c>
      <c r="C22" s="72" t="s">
        <v>168</v>
      </c>
      <c r="D22" s="72" t="s">
        <v>330</v>
      </c>
      <c r="E22" s="176">
        <v>248000</v>
      </c>
      <c r="F22" s="176">
        <v>248000</v>
      </c>
    </row>
    <row r="23" spans="1:6" ht="47.25">
      <c r="A23" s="71" t="s">
        <v>301</v>
      </c>
      <c r="B23" s="72" t="s">
        <v>11</v>
      </c>
      <c r="C23" s="72"/>
      <c r="D23" s="72"/>
      <c r="E23" s="176">
        <f>E24+E30</f>
        <v>100428000</v>
      </c>
      <c r="F23" s="176">
        <f>F24+F30</f>
        <v>100428000</v>
      </c>
    </row>
    <row r="24" spans="1:6" ht="47.25">
      <c r="A24" s="71" t="s">
        <v>70</v>
      </c>
      <c r="B24" s="72" t="s">
        <v>11</v>
      </c>
      <c r="C24" s="72" t="s">
        <v>141</v>
      </c>
      <c r="D24" s="72"/>
      <c r="E24" s="176">
        <f>E25</f>
        <v>18265000</v>
      </c>
      <c r="F24" s="176">
        <f>F25</f>
        <v>18265000</v>
      </c>
    </row>
    <row r="25" spans="1:6" ht="78.75">
      <c r="A25" s="71" t="s">
        <v>354</v>
      </c>
      <c r="B25" s="72" t="s">
        <v>11</v>
      </c>
      <c r="C25" s="72" t="s">
        <v>143</v>
      </c>
      <c r="D25" s="72"/>
      <c r="E25" s="176">
        <f>E26</f>
        <v>18265000</v>
      </c>
      <c r="F25" s="176">
        <f>F26</f>
        <v>18265000</v>
      </c>
    </row>
    <row r="26" spans="1:6" ht="15.75">
      <c r="A26" s="71" t="s">
        <v>353</v>
      </c>
      <c r="B26" s="72" t="s">
        <v>11</v>
      </c>
      <c r="C26" s="72" t="s">
        <v>224</v>
      </c>
      <c r="D26" s="72"/>
      <c r="E26" s="176">
        <f>E27+E28+E29</f>
        <v>18265000</v>
      </c>
      <c r="F26" s="176">
        <f>F27+F28+F29</f>
        <v>18265000</v>
      </c>
    </row>
    <row r="27" spans="1:6" ht="63">
      <c r="A27" s="71" t="s">
        <v>326</v>
      </c>
      <c r="B27" s="72" t="s">
        <v>11</v>
      </c>
      <c r="C27" s="72" t="s">
        <v>224</v>
      </c>
      <c r="D27" s="72" t="s">
        <v>327</v>
      </c>
      <c r="E27" s="176">
        <v>16265600</v>
      </c>
      <c r="F27" s="176">
        <v>16265600</v>
      </c>
    </row>
    <row r="28" spans="1:6" ht="31.5">
      <c r="A28" s="71" t="s">
        <v>352</v>
      </c>
      <c r="B28" s="72" t="s">
        <v>11</v>
      </c>
      <c r="C28" s="72" t="s">
        <v>224</v>
      </c>
      <c r="D28" s="72" t="s">
        <v>328</v>
      </c>
      <c r="E28" s="176">
        <v>1994400</v>
      </c>
      <c r="F28" s="176">
        <v>1994400</v>
      </c>
    </row>
    <row r="29" spans="1:6" ht="15.75">
      <c r="A29" s="71" t="s">
        <v>329</v>
      </c>
      <c r="B29" s="72" t="s">
        <v>11</v>
      </c>
      <c r="C29" s="72" t="s">
        <v>224</v>
      </c>
      <c r="D29" s="72" t="s">
        <v>330</v>
      </c>
      <c r="E29" s="176">
        <v>5000</v>
      </c>
      <c r="F29" s="176">
        <v>5000</v>
      </c>
    </row>
    <row r="30" spans="1:6" ht="47.25">
      <c r="A30" s="71" t="s">
        <v>737</v>
      </c>
      <c r="B30" s="72" t="s">
        <v>11</v>
      </c>
      <c r="C30" s="72" t="s">
        <v>165</v>
      </c>
      <c r="D30" s="72"/>
      <c r="E30" s="176">
        <f>E31</f>
        <v>82163000</v>
      </c>
      <c r="F30" s="176">
        <f>F31</f>
        <v>82163000</v>
      </c>
    </row>
    <row r="31" spans="1:6" ht="47.25">
      <c r="A31" s="71" t="s">
        <v>738</v>
      </c>
      <c r="B31" s="72" t="s">
        <v>11</v>
      </c>
      <c r="C31" s="72" t="s">
        <v>169</v>
      </c>
      <c r="D31" s="72"/>
      <c r="E31" s="176">
        <f>E32+E36</f>
        <v>82163000</v>
      </c>
      <c r="F31" s="176">
        <f>F32+F36</f>
        <v>82163000</v>
      </c>
    </row>
    <row r="32" spans="1:6" ht="15.75">
      <c r="A32" s="71" t="s">
        <v>353</v>
      </c>
      <c r="B32" s="72" t="s">
        <v>11</v>
      </c>
      <c r="C32" s="72" t="s">
        <v>170</v>
      </c>
      <c r="D32" s="72"/>
      <c r="E32" s="176">
        <f>E33+E34+E35</f>
        <v>78892000</v>
      </c>
      <c r="F32" s="176">
        <f>F33+F34+F35</f>
        <v>78892000</v>
      </c>
    </row>
    <row r="33" spans="1:6" ht="63">
      <c r="A33" s="71" t="s">
        <v>326</v>
      </c>
      <c r="B33" s="72" t="s">
        <v>11</v>
      </c>
      <c r="C33" s="72" t="s">
        <v>170</v>
      </c>
      <c r="D33" s="72" t="s">
        <v>327</v>
      </c>
      <c r="E33" s="176">
        <v>60955000</v>
      </c>
      <c r="F33" s="176">
        <v>60955000</v>
      </c>
    </row>
    <row r="34" spans="1:6" ht="31.5">
      <c r="A34" s="71" t="s">
        <v>352</v>
      </c>
      <c r="B34" s="72" t="s">
        <v>11</v>
      </c>
      <c r="C34" s="72" t="s">
        <v>170</v>
      </c>
      <c r="D34" s="72" t="s">
        <v>328</v>
      </c>
      <c r="E34" s="176">
        <v>17467000</v>
      </c>
      <c r="F34" s="176">
        <v>17467000</v>
      </c>
    </row>
    <row r="35" spans="1:6" ht="15.75">
      <c r="A35" s="71" t="s">
        <v>329</v>
      </c>
      <c r="B35" s="72" t="s">
        <v>11</v>
      </c>
      <c r="C35" s="72" t="s">
        <v>170</v>
      </c>
      <c r="D35" s="72" t="s">
        <v>330</v>
      </c>
      <c r="E35" s="176">
        <v>470000</v>
      </c>
      <c r="F35" s="176">
        <v>470000</v>
      </c>
    </row>
    <row r="36" spans="1:6" ht="31.5">
      <c r="A36" s="71" t="s">
        <v>30</v>
      </c>
      <c r="B36" s="72" t="s">
        <v>11</v>
      </c>
      <c r="C36" s="72" t="s">
        <v>171</v>
      </c>
      <c r="D36" s="72"/>
      <c r="E36" s="176">
        <f>E37</f>
        <v>3271000</v>
      </c>
      <c r="F36" s="176">
        <f>F37</f>
        <v>3271000</v>
      </c>
    </row>
    <row r="37" spans="1:6" ht="63">
      <c r="A37" s="71" t="s">
        <v>326</v>
      </c>
      <c r="B37" s="72" t="s">
        <v>11</v>
      </c>
      <c r="C37" s="72" t="s">
        <v>171</v>
      </c>
      <c r="D37" s="72" t="s">
        <v>327</v>
      </c>
      <c r="E37" s="176">
        <v>3271000</v>
      </c>
      <c r="F37" s="176">
        <v>3271000</v>
      </c>
    </row>
    <row r="38" spans="1:6" ht="15.75">
      <c r="A38" s="71" t="s">
        <v>457</v>
      </c>
      <c r="B38" s="72" t="s">
        <v>456</v>
      </c>
      <c r="C38" s="72"/>
      <c r="D38" s="72"/>
      <c r="E38" s="176">
        <f aca="true" t="shared" si="0" ref="E38:F40">E39</f>
        <v>15300</v>
      </c>
      <c r="F38" s="176">
        <f t="shared" si="0"/>
        <v>13500</v>
      </c>
    </row>
    <row r="39" spans="1:6" ht="47.25">
      <c r="A39" s="71" t="s">
        <v>739</v>
      </c>
      <c r="B39" s="72" t="s">
        <v>456</v>
      </c>
      <c r="C39" s="72" t="s">
        <v>172</v>
      </c>
      <c r="D39" s="72"/>
      <c r="E39" s="176">
        <f t="shared" si="0"/>
        <v>15300</v>
      </c>
      <c r="F39" s="176">
        <f t="shared" si="0"/>
        <v>13500</v>
      </c>
    </row>
    <row r="40" spans="1:6" ht="47.25">
      <c r="A40" s="71" t="s">
        <v>458</v>
      </c>
      <c r="B40" s="72" t="s">
        <v>456</v>
      </c>
      <c r="C40" s="72" t="s">
        <v>459</v>
      </c>
      <c r="D40" s="72"/>
      <c r="E40" s="176">
        <f t="shared" si="0"/>
        <v>15300</v>
      </c>
      <c r="F40" s="176">
        <f t="shared" si="0"/>
        <v>13500</v>
      </c>
    </row>
    <row r="41" spans="1:6" ht="31.5">
      <c r="A41" s="71" t="s">
        <v>352</v>
      </c>
      <c r="B41" s="72" t="s">
        <v>456</v>
      </c>
      <c r="C41" s="72" t="s">
        <v>459</v>
      </c>
      <c r="D41" s="72" t="s">
        <v>328</v>
      </c>
      <c r="E41" s="176">
        <v>15300</v>
      </c>
      <c r="F41" s="176">
        <v>13500</v>
      </c>
    </row>
    <row r="42" spans="1:6" ht="15.75">
      <c r="A42" s="71" t="s">
        <v>278</v>
      </c>
      <c r="B42" s="72" t="s">
        <v>77</v>
      </c>
      <c r="C42" s="72"/>
      <c r="D42" s="72"/>
      <c r="E42" s="176">
        <f aca="true" t="shared" si="1" ref="E42:F45">E43</f>
        <v>1000000</v>
      </c>
      <c r="F42" s="176">
        <f t="shared" si="1"/>
        <v>1000000</v>
      </c>
    </row>
    <row r="43" spans="1:6" ht="63">
      <c r="A43" s="71" t="s">
        <v>189</v>
      </c>
      <c r="B43" s="72" t="s">
        <v>77</v>
      </c>
      <c r="C43" s="72" t="s">
        <v>190</v>
      </c>
      <c r="D43" s="72"/>
      <c r="E43" s="176">
        <f t="shared" si="1"/>
        <v>1000000</v>
      </c>
      <c r="F43" s="176">
        <f t="shared" si="1"/>
        <v>1000000</v>
      </c>
    </row>
    <row r="44" spans="1:6" ht="47.25">
      <c r="A44" s="71" t="s">
        <v>747</v>
      </c>
      <c r="B44" s="72" t="s">
        <v>77</v>
      </c>
      <c r="C44" s="72" t="s">
        <v>191</v>
      </c>
      <c r="D44" s="72"/>
      <c r="E44" s="176">
        <f t="shared" si="1"/>
        <v>1000000</v>
      </c>
      <c r="F44" s="176">
        <f t="shared" si="1"/>
        <v>1000000</v>
      </c>
    </row>
    <row r="45" spans="1:6" ht="15.75">
      <c r="A45" s="71" t="s">
        <v>90</v>
      </c>
      <c r="B45" s="72" t="s">
        <v>77</v>
      </c>
      <c r="C45" s="72" t="s">
        <v>192</v>
      </c>
      <c r="D45" s="72"/>
      <c r="E45" s="176">
        <f t="shared" si="1"/>
        <v>1000000</v>
      </c>
      <c r="F45" s="176">
        <f t="shared" si="1"/>
        <v>1000000</v>
      </c>
    </row>
    <row r="46" spans="1:6" ht="15.75">
      <c r="A46" s="71" t="s">
        <v>329</v>
      </c>
      <c r="B46" s="72" t="s">
        <v>77</v>
      </c>
      <c r="C46" s="72" t="s">
        <v>192</v>
      </c>
      <c r="D46" s="72" t="s">
        <v>330</v>
      </c>
      <c r="E46" s="176">
        <v>1000000</v>
      </c>
      <c r="F46" s="176">
        <v>1000000</v>
      </c>
    </row>
    <row r="47" spans="1:6" ht="15.75">
      <c r="A47" s="71" t="s">
        <v>67</v>
      </c>
      <c r="B47" s="72" t="s">
        <v>78</v>
      </c>
      <c r="C47" s="72"/>
      <c r="D47" s="72"/>
      <c r="E47" s="176">
        <f>E63+E53+E58+E48+E68</f>
        <v>26633700</v>
      </c>
      <c r="F47" s="176">
        <f>F63+F53+F58+F48+F68</f>
        <v>26633700</v>
      </c>
    </row>
    <row r="48" spans="1:6" ht="47.25">
      <c r="A48" s="71" t="s">
        <v>69</v>
      </c>
      <c r="B48" s="72" t="s">
        <v>78</v>
      </c>
      <c r="C48" s="72" t="s">
        <v>50</v>
      </c>
      <c r="D48" s="72"/>
      <c r="E48" s="176">
        <f>E49</f>
        <v>4734600</v>
      </c>
      <c r="F48" s="176">
        <f>F49</f>
        <v>4734600</v>
      </c>
    </row>
    <row r="49" spans="1:6" ht="47.25">
      <c r="A49" s="71" t="s">
        <v>135</v>
      </c>
      <c r="B49" s="72" t="s">
        <v>78</v>
      </c>
      <c r="C49" s="72" t="s">
        <v>140</v>
      </c>
      <c r="D49" s="72"/>
      <c r="E49" s="176">
        <f>E50</f>
        <v>4734600</v>
      </c>
      <c r="F49" s="176">
        <f>F50</f>
        <v>4734600</v>
      </c>
    </row>
    <row r="50" spans="1:6" ht="31.5" customHeight="1">
      <c r="A50" s="71" t="s">
        <v>355</v>
      </c>
      <c r="B50" s="72" t="s">
        <v>78</v>
      </c>
      <c r="C50" s="72" t="s">
        <v>929</v>
      </c>
      <c r="D50" s="72"/>
      <c r="E50" s="176">
        <f>E51+E52</f>
        <v>4734600</v>
      </c>
      <c r="F50" s="176">
        <f>F51+F52</f>
        <v>4734600</v>
      </c>
    </row>
    <row r="51" spans="1:6" ht="63">
      <c r="A51" s="71" t="s">
        <v>326</v>
      </c>
      <c r="B51" s="72" t="s">
        <v>78</v>
      </c>
      <c r="C51" s="72" t="s">
        <v>929</v>
      </c>
      <c r="D51" s="72" t="s">
        <v>327</v>
      </c>
      <c r="E51" s="176">
        <v>4058000</v>
      </c>
      <c r="F51" s="176">
        <v>4058000</v>
      </c>
    </row>
    <row r="52" spans="1:6" ht="31.5">
      <c r="A52" s="71" t="s">
        <v>352</v>
      </c>
      <c r="B52" s="72" t="s">
        <v>78</v>
      </c>
      <c r="C52" s="72" t="s">
        <v>929</v>
      </c>
      <c r="D52" s="72" t="s">
        <v>328</v>
      </c>
      <c r="E52" s="176">
        <v>676600</v>
      </c>
      <c r="F52" s="176">
        <v>676600</v>
      </c>
    </row>
    <row r="53" spans="1:6" ht="47.25">
      <c r="A53" s="71" t="s">
        <v>70</v>
      </c>
      <c r="B53" s="72" t="s">
        <v>78</v>
      </c>
      <c r="C53" s="72" t="s">
        <v>141</v>
      </c>
      <c r="D53" s="72"/>
      <c r="E53" s="176">
        <f>E54</f>
        <v>15371000</v>
      </c>
      <c r="F53" s="176">
        <f>F54</f>
        <v>15371000</v>
      </c>
    </row>
    <row r="54" spans="1:6" ht="31.5">
      <c r="A54" s="71" t="s">
        <v>144</v>
      </c>
      <c r="B54" s="72" t="s">
        <v>78</v>
      </c>
      <c r="C54" s="72" t="s">
        <v>226</v>
      </c>
      <c r="D54" s="72"/>
      <c r="E54" s="176">
        <f>E55</f>
        <v>15371000</v>
      </c>
      <c r="F54" s="176">
        <f>F55</f>
        <v>15371000</v>
      </c>
    </row>
    <row r="55" spans="1:6" ht="15.75">
      <c r="A55" s="71" t="s">
        <v>111</v>
      </c>
      <c r="B55" s="72" t="s">
        <v>78</v>
      </c>
      <c r="C55" s="72" t="s">
        <v>227</v>
      </c>
      <c r="D55" s="72"/>
      <c r="E55" s="176">
        <f>E56+E57</f>
        <v>15371000</v>
      </c>
      <c r="F55" s="176">
        <f>F56+F57</f>
        <v>15371000</v>
      </c>
    </row>
    <row r="56" spans="1:6" ht="63">
      <c r="A56" s="71" t="s">
        <v>326</v>
      </c>
      <c r="B56" s="72" t="s">
        <v>78</v>
      </c>
      <c r="C56" s="72" t="s">
        <v>227</v>
      </c>
      <c r="D56" s="72" t="s">
        <v>327</v>
      </c>
      <c r="E56" s="176">
        <v>13653000</v>
      </c>
      <c r="F56" s="176">
        <v>13653000</v>
      </c>
    </row>
    <row r="57" spans="1:6" ht="31.5">
      <c r="A57" s="71" t="s">
        <v>352</v>
      </c>
      <c r="B57" s="72" t="s">
        <v>78</v>
      </c>
      <c r="C57" s="72" t="s">
        <v>227</v>
      </c>
      <c r="D57" s="72" t="s">
        <v>328</v>
      </c>
      <c r="E57" s="176">
        <v>1718000</v>
      </c>
      <c r="F57" s="176">
        <v>1718000</v>
      </c>
    </row>
    <row r="58" spans="1:6" ht="63">
      <c r="A58" s="71" t="s">
        <v>752</v>
      </c>
      <c r="B58" s="72" t="s">
        <v>78</v>
      </c>
      <c r="C58" s="72" t="s">
        <v>757</v>
      </c>
      <c r="D58" s="72"/>
      <c r="E58" s="176">
        <f aca="true" t="shared" si="2" ref="E58:F60">E59</f>
        <v>1029000</v>
      </c>
      <c r="F58" s="176">
        <f t="shared" si="2"/>
        <v>1029000</v>
      </c>
    </row>
    <row r="59" spans="1:6" ht="94.5">
      <c r="A59" s="71" t="s">
        <v>52</v>
      </c>
      <c r="B59" s="72" t="s">
        <v>78</v>
      </c>
      <c r="C59" s="72" t="s">
        <v>756</v>
      </c>
      <c r="D59" s="72"/>
      <c r="E59" s="176">
        <f t="shared" si="2"/>
        <v>1029000</v>
      </c>
      <c r="F59" s="176">
        <f t="shared" si="2"/>
        <v>1029000</v>
      </c>
    </row>
    <row r="60" spans="1:6" ht="51" customHeight="1">
      <c r="A60" s="132" t="s">
        <v>990</v>
      </c>
      <c r="B60" s="72" t="s">
        <v>78</v>
      </c>
      <c r="C60" s="72" t="s">
        <v>989</v>
      </c>
      <c r="D60" s="72"/>
      <c r="E60" s="176">
        <f t="shared" si="2"/>
        <v>1029000</v>
      </c>
      <c r="F60" s="176">
        <f t="shared" si="2"/>
        <v>1029000</v>
      </c>
    </row>
    <row r="61" spans="1:6" ht="31.5">
      <c r="A61" s="217" t="s">
        <v>334</v>
      </c>
      <c r="B61" s="72" t="s">
        <v>78</v>
      </c>
      <c r="C61" s="72" t="s">
        <v>989</v>
      </c>
      <c r="D61" s="72" t="s">
        <v>335</v>
      </c>
      <c r="E61" s="176">
        <v>1029000</v>
      </c>
      <c r="F61" s="176">
        <v>1029000</v>
      </c>
    </row>
    <row r="62" spans="1:6" ht="47.25">
      <c r="A62" s="71" t="s">
        <v>737</v>
      </c>
      <c r="B62" s="72" t="s">
        <v>78</v>
      </c>
      <c r="C62" s="72" t="s">
        <v>165</v>
      </c>
      <c r="D62" s="72"/>
      <c r="E62" s="176">
        <f>E63</f>
        <v>2500000</v>
      </c>
      <c r="F62" s="176">
        <f>F63</f>
        <v>2500000</v>
      </c>
    </row>
    <row r="63" spans="1:6" ht="31.5">
      <c r="A63" s="71" t="s">
        <v>199</v>
      </c>
      <c r="B63" s="72" t="s">
        <v>78</v>
      </c>
      <c r="C63" s="72" t="s">
        <v>505</v>
      </c>
      <c r="D63" s="72"/>
      <c r="E63" s="176">
        <f>E64+E66</f>
        <v>2500000</v>
      </c>
      <c r="F63" s="176">
        <f>F64+F66</f>
        <v>2500000</v>
      </c>
    </row>
    <row r="64" spans="1:6" ht="32.25" customHeight="1">
      <c r="A64" s="71" t="s">
        <v>68</v>
      </c>
      <c r="B64" s="72" t="s">
        <v>78</v>
      </c>
      <c r="C64" s="72" t="s">
        <v>959</v>
      </c>
      <c r="D64" s="72"/>
      <c r="E64" s="176">
        <f>E65</f>
        <v>500000</v>
      </c>
      <c r="F64" s="176">
        <f>F65</f>
        <v>500000</v>
      </c>
    </row>
    <row r="65" spans="1:6" ht="31.5">
      <c r="A65" s="71" t="s">
        <v>352</v>
      </c>
      <c r="B65" s="72" t="s">
        <v>78</v>
      </c>
      <c r="C65" s="72" t="s">
        <v>959</v>
      </c>
      <c r="D65" s="72" t="s">
        <v>328</v>
      </c>
      <c r="E65" s="176">
        <v>500000</v>
      </c>
      <c r="F65" s="176">
        <v>500000</v>
      </c>
    </row>
    <row r="66" spans="1:6" ht="15.75">
      <c r="A66" s="71" t="s">
        <v>208</v>
      </c>
      <c r="B66" s="72" t="s">
        <v>78</v>
      </c>
      <c r="C66" s="72" t="s">
        <v>960</v>
      </c>
      <c r="D66" s="72"/>
      <c r="E66" s="176">
        <f>E67</f>
        <v>2000000</v>
      </c>
      <c r="F66" s="176">
        <f>F67</f>
        <v>2000000</v>
      </c>
    </row>
    <row r="67" spans="1:6" ht="31.5">
      <c r="A67" s="71" t="s">
        <v>352</v>
      </c>
      <c r="B67" s="72" t="s">
        <v>78</v>
      </c>
      <c r="C67" s="72" t="s">
        <v>960</v>
      </c>
      <c r="D67" s="72" t="s">
        <v>328</v>
      </c>
      <c r="E67" s="176">
        <v>2000000</v>
      </c>
      <c r="F67" s="176">
        <v>2000000</v>
      </c>
    </row>
    <row r="68" spans="1:6" ht="47.25">
      <c r="A68" s="71" t="s">
        <v>194</v>
      </c>
      <c r="B68" s="72" t="s">
        <v>78</v>
      </c>
      <c r="C68" s="72" t="s">
        <v>195</v>
      </c>
      <c r="D68" s="72"/>
      <c r="E68" s="176">
        <f>E69</f>
        <v>2999100</v>
      </c>
      <c r="F68" s="176">
        <f>F69</f>
        <v>2999100</v>
      </c>
    </row>
    <row r="69" spans="1:6" ht="47.25">
      <c r="A69" s="71" t="s">
        <v>958</v>
      </c>
      <c r="B69" s="72" t="s">
        <v>78</v>
      </c>
      <c r="C69" s="72" t="s">
        <v>196</v>
      </c>
      <c r="D69" s="72"/>
      <c r="E69" s="176">
        <f>E70+E73</f>
        <v>2999100</v>
      </c>
      <c r="F69" s="176">
        <f>F70+F73</f>
        <v>2999100</v>
      </c>
    </row>
    <row r="70" spans="1:6" ht="63">
      <c r="A70" s="71" t="s">
        <v>356</v>
      </c>
      <c r="B70" s="72" t="s">
        <v>78</v>
      </c>
      <c r="C70" s="72" t="s">
        <v>996</v>
      </c>
      <c r="D70" s="72"/>
      <c r="E70" s="176">
        <f>E71+E72</f>
        <v>1329700</v>
      </c>
      <c r="F70" s="176">
        <f>F71+F72</f>
        <v>1329700</v>
      </c>
    </row>
    <row r="71" spans="1:6" ht="63">
      <c r="A71" s="71" t="s">
        <v>326</v>
      </c>
      <c r="B71" s="72" t="s">
        <v>78</v>
      </c>
      <c r="C71" s="72" t="s">
        <v>996</v>
      </c>
      <c r="D71" s="72" t="s">
        <v>327</v>
      </c>
      <c r="E71" s="176">
        <v>1299700</v>
      </c>
      <c r="F71" s="176">
        <v>1299700</v>
      </c>
    </row>
    <row r="72" spans="1:6" ht="31.5">
      <c r="A72" s="71" t="s">
        <v>352</v>
      </c>
      <c r="B72" s="72" t="s">
        <v>78</v>
      </c>
      <c r="C72" s="72" t="s">
        <v>996</v>
      </c>
      <c r="D72" s="72" t="s">
        <v>328</v>
      </c>
      <c r="E72" s="176">
        <v>30000</v>
      </c>
      <c r="F72" s="176">
        <v>30000</v>
      </c>
    </row>
    <row r="73" spans="1:6" ht="31.5">
      <c r="A73" s="71" t="s">
        <v>357</v>
      </c>
      <c r="B73" s="72" t="s">
        <v>78</v>
      </c>
      <c r="C73" s="72" t="s">
        <v>997</v>
      </c>
      <c r="D73" s="72"/>
      <c r="E73" s="176">
        <f>E74+E75</f>
        <v>1669400</v>
      </c>
      <c r="F73" s="176">
        <f>F74+F75</f>
        <v>1669400</v>
      </c>
    </row>
    <row r="74" spans="1:6" ht="63">
      <c r="A74" s="71" t="s">
        <v>326</v>
      </c>
      <c r="B74" s="72" t="s">
        <v>78</v>
      </c>
      <c r="C74" s="72" t="s">
        <v>997</v>
      </c>
      <c r="D74" s="72" t="s">
        <v>327</v>
      </c>
      <c r="E74" s="176">
        <v>1497000</v>
      </c>
      <c r="F74" s="176">
        <v>1497000</v>
      </c>
    </row>
    <row r="75" spans="1:6" ht="31.5" customHeight="1">
      <c r="A75" s="71" t="s">
        <v>352</v>
      </c>
      <c r="B75" s="72" t="s">
        <v>78</v>
      </c>
      <c r="C75" s="72" t="s">
        <v>997</v>
      </c>
      <c r="D75" s="72" t="s">
        <v>328</v>
      </c>
      <c r="E75" s="176">
        <v>172400</v>
      </c>
      <c r="F75" s="176">
        <v>172400</v>
      </c>
    </row>
    <row r="76" spans="1:6" s="216" customFormat="1" ht="15.75">
      <c r="A76" s="159" t="s">
        <v>306</v>
      </c>
      <c r="B76" s="215" t="s">
        <v>307</v>
      </c>
      <c r="C76" s="215"/>
      <c r="D76" s="215"/>
      <c r="E76" s="181">
        <f aca="true" t="shared" si="3" ref="E76:F80">E77</f>
        <v>2402100</v>
      </c>
      <c r="F76" s="181">
        <f t="shared" si="3"/>
        <v>2486000</v>
      </c>
    </row>
    <row r="77" spans="1:6" ht="15.75">
      <c r="A77" s="71" t="s">
        <v>309</v>
      </c>
      <c r="B77" s="72" t="s">
        <v>308</v>
      </c>
      <c r="C77" s="72"/>
      <c r="D77" s="72"/>
      <c r="E77" s="176">
        <f t="shared" si="3"/>
        <v>2402100</v>
      </c>
      <c r="F77" s="176">
        <f t="shared" si="3"/>
        <v>2486000</v>
      </c>
    </row>
    <row r="78" spans="1:6" ht="47.25">
      <c r="A78" s="71" t="s">
        <v>737</v>
      </c>
      <c r="B78" s="72" t="s">
        <v>308</v>
      </c>
      <c r="C78" s="72" t="s">
        <v>165</v>
      </c>
      <c r="D78" s="72"/>
      <c r="E78" s="176">
        <f t="shared" si="3"/>
        <v>2402100</v>
      </c>
      <c r="F78" s="176">
        <f t="shared" si="3"/>
        <v>2486000</v>
      </c>
    </row>
    <row r="79" spans="1:6" ht="47.25">
      <c r="A79" s="71" t="s">
        <v>739</v>
      </c>
      <c r="B79" s="72" t="s">
        <v>308</v>
      </c>
      <c r="C79" s="72" t="s">
        <v>172</v>
      </c>
      <c r="D79" s="72"/>
      <c r="E79" s="176">
        <f t="shared" si="3"/>
        <v>2402100</v>
      </c>
      <c r="F79" s="176">
        <f t="shared" si="3"/>
        <v>2486000</v>
      </c>
    </row>
    <row r="80" spans="1:6" ht="31.5">
      <c r="A80" s="71" t="s">
        <v>358</v>
      </c>
      <c r="B80" s="72" t="s">
        <v>308</v>
      </c>
      <c r="C80" s="72" t="s">
        <v>173</v>
      </c>
      <c r="D80" s="72"/>
      <c r="E80" s="176">
        <f t="shared" si="3"/>
        <v>2402100</v>
      </c>
      <c r="F80" s="176">
        <f t="shared" si="3"/>
        <v>2486000</v>
      </c>
    </row>
    <row r="81" spans="1:6" ht="15.75">
      <c r="A81" s="71" t="s">
        <v>255</v>
      </c>
      <c r="B81" s="72" t="s">
        <v>308</v>
      </c>
      <c r="C81" s="72" t="s">
        <v>173</v>
      </c>
      <c r="D81" s="72" t="s">
        <v>337</v>
      </c>
      <c r="E81" s="176">
        <v>2402100</v>
      </c>
      <c r="F81" s="176">
        <v>2486000</v>
      </c>
    </row>
    <row r="82" spans="1:6" s="216" customFormat="1" ht="31.5">
      <c r="A82" s="159" t="s">
        <v>12</v>
      </c>
      <c r="B82" s="215" t="s">
        <v>13</v>
      </c>
      <c r="C82" s="215"/>
      <c r="D82" s="215"/>
      <c r="E82" s="181">
        <f>E83</f>
        <v>5225000</v>
      </c>
      <c r="F82" s="181">
        <f>F83</f>
        <v>5225000</v>
      </c>
    </row>
    <row r="83" spans="1:6" ht="35.25" customHeight="1">
      <c r="A83" s="71" t="s">
        <v>542</v>
      </c>
      <c r="B83" s="72" t="s">
        <v>541</v>
      </c>
      <c r="C83" s="72"/>
      <c r="D83" s="72"/>
      <c r="E83" s="176">
        <f>E84+E92</f>
        <v>5225000</v>
      </c>
      <c r="F83" s="176">
        <f>F84+F92</f>
        <v>5225000</v>
      </c>
    </row>
    <row r="84" spans="1:6" ht="63">
      <c r="A84" s="71" t="s">
        <v>189</v>
      </c>
      <c r="B84" s="72" t="s">
        <v>541</v>
      </c>
      <c r="C84" s="72" t="s">
        <v>190</v>
      </c>
      <c r="D84" s="72"/>
      <c r="E84" s="176">
        <f>E85+E89</f>
        <v>4425000</v>
      </c>
      <c r="F84" s="176">
        <f>F85+F89</f>
        <v>4425000</v>
      </c>
    </row>
    <row r="85" spans="1:6" ht="32.25" customHeight="1">
      <c r="A85" s="71" t="s">
        <v>931</v>
      </c>
      <c r="B85" s="72" t="s">
        <v>541</v>
      </c>
      <c r="C85" s="72" t="s">
        <v>191</v>
      </c>
      <c r="D85" s="72"/>
      <c r="E85" s="176">
        <f>E86</f>
        <v>4325000</v>
      </c>
      <c r="F85" s="176">
        <f>F86</f>
        <v>4325000</v>
      </c>
    </row>
    <row r="86" spans="1:6" ht="15.75">
      <c r="A86" s="71" t="s">
        <v>296</v>
      </c>
      <c r="B86" s="72" t="s">
        <v>541</v>
      </c>
      <c r="C86" s="72" t="s">
        <v>932</v>
      </c>
      <c r="D86" s="72"/>
      <c r="E86" s="176">
        <f>E87+E88</f>
        <v>4325000</v>
      </c>
      <c r="F86" s="176">
        <f>F87+F88</f>
        <v>4325000</v>
      </c>
    </row>
    <row r="87" spans="1:6" ht="63">
      <c r="A87" s="71" t="s">
        <v>326</v>
      </c>
      <c r="B87" s="72" t="s">
        <v>541</v>
      </c>
      <c r="C87" s="72" t="s">
        <v>932</v>
      </c>
      <c r="D87" s="72" t="s">
        <v>327</v>
      </c>
      <c r="E87" s="176">
        <v>3629000</v>
      </c>
      <c r="F87" s="176">
        <v>3629000</v>
      </c>
    </row>
    <row r="88" spans="1:6" ht="31.5">
      <c r="A88" s="71" t="s">
        <v>352</v>
      </c>
      <c r="B88" s="72" t="s">
        <v>541</v>
      </c>
      <c r="C88" s="72" t="s">
        <v>932</v>
      </c>
      <c r="D88" s="72" t="s">
        <v>328</v>
      </c>
      <c r="E88" s="176">
        <v>696000</v>
      </c>
      <c r="F88" s="176">
        <v>696000</v>
      </c>
    </row>
    <row r="89" spans="1:6" ht="61.5" customHeight="1">
      <c r="A89" s="71" t="s">
        <v>544</v>
      </c>
      <c r="B89" s="72" t="s">
        <v>541</v>
      </c>
      <c r="C89" s="72" t="s">
        <v>193</v>
      </c>
      <c r="D89" s="72"/>
      <c r="E89" s="176">
        <f>E90</f>
        <v>100000</v>
      </c>
      <c r="F89" s="176">
        <f>F90</f>
        <v>100000</v>
      </c>
    </row>
    <row r="90" spans="1:6" ht="32.25" customHeight="1">
      <c r="A90" s="71" t="s">
        <v>546</v>
      </c>
      <c r="B90" s="72" t="s">
        <v>541</v>
      </c>
      <c r="C90" s="72" t="s">
        <v>933</v>
      </c>
      <c r="D90" s="72"/>
      <c r="E90" s="176">
        <f>E91</f>
        <v>100000</v>
      </c>
      <c r="F90" s="176">
        <f>F91</f>
        <v>100000</v>
      </c>
    </row>
    <row r="91" spans="1:6" ht="31.5">
      <c r="A91" s="71" t="s">
        <v>352</v>
      </c>
      <c r="B91" s="72" t="s">
        <v>541</v>
      </c>
      <c r="C91" s="72" t="s">
        <v>933</v>
      </c>
      <c r="D91" s="72" t="s">
        <v>328</v>
      </c>
      <c r="E91" s="176">
        <v>100000</v>
      </c>
      <c r="F91" s="176">
        <v>100000</v>
      </c>
    </row>
    <row r="92" spans="1:6" ht="31.5">
      <c r="A92" s="71" t="s">
        <v>934</v>
      </c>
      <c r="B92" s="72" t="s">
        <v>541</v>
      </c>
      <c r="C92" s="72" t="s">
        <v>994</v>
      </c>
      <c r="D92" s="72"/>
      <c r="E92" s="176">
        <f>E93</f>
        <v>800000</v>
      </c>
      <c r="F92" s="176">
        <f>F93</f>
        <v>800000</v>
      </c>
    </row>
    <row r="93" spans="1:6" ht="15.75">
      <c r="A93" s="71" t="s">
        <v>296</v>
      </c>
      <c r="B93" s="72" t="s">
        <v>541</v>
      </c>
      <c r="C93" s="72" t="s">
        <v>995</v>
      </c>
      <c r="D93" s="72"/>
      <c r="E93" s="176">
        <f>E94</f>
        <v>800000</v>
      </c>
      <c r="F93" s="176">
        <f>F94</f>
        <v>800000</v>
      </c>
    </row>
    <row r="94" spans="1:6" ht="31.5">
      <c r="A94" s="71" t="s">
        <v>352</v>
      </c>
      <c r="B94" s="72" t="s">
        <v>541</v>
      </c>
      <c r="C94" s="72" t="s">
        <v>995</v>
      </c>
      <c r="D94" s="72" t="s">
        <v>328</v>
      </c>
      <c r="E94" s="176">
        <v>800000</v>
      </c>
      <c r="F94" s="176">
        <v>800000</v>
      </c>
    </row>
    <row r="95" spans="1:6" s="216" customFormat="1" ht="15.75">
      <c r="A95" s="159" t="s">
        <v>14</v>
      </c>
      <c r="B95" s="215" t="s">
        <v>15</v>
      </c>
      <c r="C95" s="215"/>
      <c r="D95" s="215"/>
      <c r="E95" s="181">
        <f>E96+E113+E118+E126</f>
        <v>121680300</v>
      </c>
      <c r="F95" s="181">
        <f>F96+F113+F118+F126</f>
        <v>115643300</v>
      </c>
    </row>
    <row r="96" spans="1:6" ht="15.75">
      <c r="A96" s="71" t="s">
        <v>74</v>
      </c>
      <c r="B96" s="72" t="s">
        <v>73</v>
      </c>
      <c r="C96" s="72"/>
      <c r="D96" s="72"/>
      <c r="E96" s="176">
        <f>E97</f>
        <v>8755300</v>
      </c>
      <c r="F96" s="176">
        <f>F97</f>
        <v>8755300</v>
      </c>
    </row>
    <row r="97" spans="1:6" ht="63">
      <c r="A97" s="71" t="s">
        <v>1</v>
      </c>
      <c r="B97" s="72" t="s">
        <v>73</v>
      </c>
      <c r="C97" s="72" t="s">
        <v>156</v>
      </c>
      <c r="D97" s="72"/>
      <c r="E97" s="176">
        <f>E98+E101+E105+E108</f>
        <v>8755300</v>
      </c>
      <c r="F97" s="176">
        <f>F98+F101+F105+F108</f>
        <v>8755300</v>
      </c>
    </row>
    <row r="98" spans="1:6" ht="36.75" customHeight="1">
      <c r="A98" s="71" t="s">
        <v>359</v>
      </c>
      <c r="B98" s="72" t="s">
        <v>73</v>
      </c>
      <c r="C98" s="72" t="s">
        <v>730</v>
      </c>
      <c r="D98" s="72"/>
      <c r="E98" s="176">
        <f>E99</f>
        <v>2600000</v>
      </c>
      <c r="F98" s="176">
        <f>F99</f>
        <v>2600000</v>
      </c>
    </row>
    <row r="99" spans="1:6" ht="15.75">
      <c r="A99" s="71" t="s">
        <v>524</v>
      </c>
      <c r="B99" s="72" t="s">
        <v>73</v>
      </c>
      <c r="C99" s="72" t="s">
        <v>731</v>
      </c>
      <c r="D99" s="72"/>
      <c r="E99" s="176">
        <f>E100</f>
        <v>2600000</v>
      </c>
      <c r="F99" s="176">
        <f>F100</f>
        <v>2600000</v>
      </c>
    </row>
    <row r="100" spans="1:6" ht="15.75">
      <c r="A100" s="71" t="s">
        <v>329</v>
      </c>
      <c r="B100" s="72" t="s">
        <v>73</v>
      </c>
      <c r="C100" s="72" t="s">
        <v>731</v>
      </c>
      <c r="D100" s="72" t="s">
        <v>330</v>
      </c>
      <c r="E100" s="176">
        <v>2600000</v>
      </c>
      <c r="F100" s="176">
        <v>2600000</v>
      </c>
    </row>
    <row r="101" spans="1:6" ht="63">
      <c r="A101" s="71" t="s">
        <v>735</v>
      </c>
      <c r="B101" s="72" t="s">
        <v>73</v>
      </c>
      <c r="C101" s="72" t="s">
        <v>733</v>
      </c>
      <c r="D101" s="72"/>
      <c r="E101" s="176">
        <f>E102</f>
        <v>1000000</v>
      </c>
      <c r="F101" s="176">
        <f>F102</f>
        <v>1000000</v>
      </c>
    </row>
    <row r="102" spans="1:6" ht="15.75">
      <c r="A102" s="71" t="s">
        <v>75</v>
      </c>
      <c r="B102" s="72" t="s">
        <v>73</v>
      </c>
      <c r="C102" s="72" t="s">
        <v>982</v>
      </c>
      <c r="D102" s="72"/>
      <c r="E102" s="176">
        <f>E103+E104</f>
        <v>1000000</v>
      </c>
      <c r="F102" s="176">
        <f>F103+F104</f>
        <v>1000000</v>
      </c>
    </row>
    <row r="103" spans="1:6" ht="31.5">
      <c r="A103" s="71" t="s">
        <v>352</v>
      </c>
      <c r="B103" s="72" t="s">
        <v>73</v>
      </c>
      <c r="C103" s="72" t="s">
        <v>982</v>
      </c>
      <c r="D103" s="72" t="s">
        <v>328</v>
      </c>
      <c r="E103" s="176">
        <v>500000</v>
      </c>
      <c r="F103" s="176">
        <v>500000</v>
      </c>
    </row>
    <row r="104" spans="1:6" ht="15.75">
      <c r="A104" s="71" t="s">
        <v>329</v>
      </c>
      <c r="B104" s="72" t="s">
        <v>73</v>
      </c>
      <c r="C104" s="72" t="s">
        <v>982</v>
      </c>
      <c r="D104" s="72" t="s">
        <v>330</v>
      </c>
      <c r="E104" s="176">
        <v>500000</v>
      </c>
      <c r="F104" s="176">
        <v>500000</v>
      </c>
    </row>
    <row r="105" spans="1:6" ht="47.25">
      <c r="A105" s="71" t="s">
        <v>491</v>
      </c>
      <c r="B105" s="72" t="s">
        <v>73</v>
      </c>
      <c r="C105" s="72" t="s">
        <v>734</v>
      </c>
      <c r="D105" s="72"/>
      <c r="E105" s="176">
        <f>E106</f>
        <v>2968000</v>
      </c>
      <c r="F105" s="176">
        <f>F106</f>
        <v>2968000</v>
      </c>
    </row>
    <row r="106" spans="1:6" ht="32.25" customHeight="1">
      <c r="A106" s="71" t="s">
        <v>331</v>
      </c>
      <c r="B106" s="72" t="s">
        <v>73</v>
      </c>
      <c r="C106" s="72" t="s">
        <v>983</v>
      </c>
      <c r="D106" s="72"/>
      <c r="E106" s="176">
        <f>E107</f>
        <v>2968000</v>
      </c>
      <c r="F106" s="176">
        <f>F107</f>
        <v>2968000</v>
      </c>
    </row>
    <row r="107" spans="1:6" ht="15.75" customHeight="1">
      <c r="A107" s="71" t="s">
        <v>334</v>
      </c>
      <c r="B107" s="72" t="s">
        <v>73</v>
      </c>
      <c r="C107" s="72" t="s">
        <v>983</v>
      </c>
      <c r="D107" s="72" t="s">
        <v>335</v>
      </c>
      <c r="E107" s="176">
        <v>2968000</v>
      </c>
      <c r="F107" s="176">
        <v>2968000</v>
      </c>
    </row>
    <row r="108" spans="1:6" ht="36" customHeight="1">
      <c r="A108" s="71" t="s">
        <v>59</v>
      </c>
      <c r="B108" s="72" t="s">
        <v>73</v>
      </c>
      <c r="C108" s="72" t="s">
        <v>1000</v>
      </c>
      <c r="D108" s="72"/>
      <c r="E108" s="176">
        <f>E109+E111</f>
        <v>2187300</v>
      </c>
      <c r="F108" s="176">
        <f>F109+F111</f>
        <v>2187300</v>
      </c>
    </row>
    <row r="109" spans="1:6" ht="63">
      <c r="A109" s="71" t="s">
        <v>360</v>
      </c>
      <c r="B109" s="72" t="s">
        <v>73</v>
      </c>
      <c r="C109" s="72" t="s">
        <v>1001</v>
      </c>
      <c r="D109" s="72"/>
      <c r="E109" s="176">
        <f>E110</f>
        <v>592400</v>
      </c>
      <c r="F109" s="176">
        <f>F110</f>
        <v>592400</v>
      </c>
    </row>
    <row r="110" spans="1:6" ht="31.5">
      <c r="A110" s="71" t="s">
        <v>352</v>
      </c>
      <c r="B110" s="72" t="s">
        <v>73</v>
      </c>
      <c r="C110" s="72" t="s">
        <v>1001</v>
      </c>
      <c r="D110" s="72" t="s">
        <v>328</v>
      </c>
      <c r="E110" s="176">
        <v>592400</v>
      </c>
      <c r="F110" s="176">
        <v>592400</v>
      </c>
    </row>
    <row r="111" spans="1:6" ht="47.25">
      <c r="A111" s="71" t="s">
        <v>694</v>
      </c>
      <c r="B111" s="72" t="s">
        <v>73</v>
      </c>
      <c r="C111" s="72" t="s">
        <v>1002</v>
      </c>
      <c r="D111" s="72"/>
      <c r="E111" s="176">
        <f>E112</f>
        <v>1594900</v>
      </c>
      <c r="F111" s="176">
        <f>F112</f>
        <v>1594900</v>
      </c>
    </row>
    <row r="112" spans="1:6" ht="31.5">
      <c r="A112" s="71" t="s">
        <v>352</v>
      </c>
      <c r="B112" s="72" t="s">
        <v>73</v>
      </c>
      <c r="C112" s="72" t="s">
        <v>1002</v>
      </c>
      <c r="D112" s="72" t="s">
        <v>328</v>
      </c>
      <c r="E112" s="176">
        <v>1594900</v>
      </c>
      <c r="F112" s="176">
        <v>1594900</v>
      </c>
    </row>
    <row r="113" spans="1:6" ht="15.75">
      <c r="A113" s="71" t="s">
        <v>345</v>
      </c>
      <c r="B113" s="72" t="s">
        <v>344</v>
      </c>
      <c r="C113" s="218"/>
      <c r="D113" s="218"/>
      <c r="E113" s="176">
        <f aca="true" t="shared" si="4" ref="E113:F116">E114</f>
        <v>11500000</v>
      </c>
      <c r="F113" s="176">
        <f t="shared" si="4"/>
        <v>0</v>
      </c>
    </row>
    <row r="114" spans="1:6" ht="34.5" customHeight="1">
      <c r="A114" s="71" t="s">
        <v>3</v>
      </c>
      <c r="B114" s="72" t="s">
        <v>344</v>
      </c>
      <c r="C114" s="137" t="s">
        <v>183</v>
      </c>
      <c r="D114" s="137"/>
      <c r="E114" s="176">
        <f t="shared" si="4"/>
        <v>11500000</v>
      </c>
      <c r="F114" s="176">
        <f t="shared" si="4"/>
        <v>0</v>
      </c>
    </row>
    <row r="115" spans="1:6" ht="63">
      <c r="A115" s="71" t="s">
        <v>988</v>
      </c>
      <c r="B115" s="72" t="s">
        <v>344</v>
      </c>
      <c r="C115" s="72" t="s">
        <v>956</v>
      </c>
      <c r="D115" s="137"/>
      <c r="E115" s="176">
        <f t="shared" si="4"/>
        <v>11500000</v>
      </c>
      <c r="F115" s="176">
        <f t="shared" si="4"/>
        <v>0</v>
      </c>
    </row>
    <row r="116" spans="1:6" ht="20.25" customHeight="1">
      <c r="A116" s="71" t="s">
        <v>346</v>
      </c>
      <c r="B116" s="72" t="s">
        <v>344</v>
      </c>
      <c r="C116" s="137" t="s">
        <v>985</v>
      </c>
      <c r="D116" s="218"/>
      <c r="E116" s="176">
        <f t="shared" si="4"/>
        <v>11500000</v>
      </c>
      <c r="F116" s="176">
        <f t="shared" si="4"/>
        <v>0</v>
      </c>
    </row>
    <row r="117" spans="1:6" ht="31.5">
      <c r="A117" s="71" t="s">
        <v>352</v>
      </c>
      <c r="B117" s="72" t="s">
        <v>344</v>
      </c>
      <c r="C117" s="137" t="s">
        <v>985</v>
      </c>
      <c r="D117" s="137">
        <v>200</v>
      </c>
      <c r="E117" s="176">
        <v>11500000</v>
      </c>
      <c r="F117" s="176">
        <v>0</v>
      </c>
    </row>
    <row r="118" spans="1:6" ht="15.75">
      <c r="A118" s="71" t="s">
        <v>254</v>
      </c>
      <c r="B118" s="72" t="s">
        <v>23</v>
      </c>
      <c r="C118" s="137"/>
      <c r="D118" s="72"/>
      <c r="E118" s="176">
        <f>E119</f>
        <v>88535000</v>
      </c>
      <c r="F118" s="176">
        <f>F119</f>
        <v>93998000</v>
      </c>
    </row>
    <row r="119" spans="1:6" ht="33.75" customHeight="1">
      <c r="A119" s="71" t="s">
        <v>3</v>
      </c>
      <c r="B119" s="72" t="s">
        <v>23</v>
      </c>
      <c r="C119" s="137" t="s">
        <v>183</v>
      </c>
      <c r="D119" s="72"/>
      <c r="E119" s="176">
        <f>E120</f>
        <v>88535000</v>
      </c>
      <c r="F119" s="176">
        <f>F120</f>
        <v>93998000</v>
      </c>
    </row>
    <row r="120" spans="1:6" ht="31.5">
      <c r="A120" s="71" t="s">
        <v>986</v>
      </c>
      <c r="B120" s="72" t="s">
        <v>23</v>
      </c>
      <c r="C120" s="137" t="s">
        <v>184</v>
      </c>
      <c r="D120" s="72"/>
      <c r="E120" s="176">
        <f>E123+E121</f>
        <v>88535000</v>
      </c>
      <c r="F120" s="176">
        <f>F123+F121</f>
        <v>93998000</v>
      </c>
    </row>
    <row r="121" spans="1:6" ht="47.25">
      <c r="A121" s="71" t="s">
        <v>368</v>
      </c>
      <c r="B121" s="72" t="s">
        <v>23</v>
      </c>
      <c r="C121" s="72" t="s">
        <v>369</v>
      </c>
      <c r="D121" s="72"/>
      <c r="E121" s="176">
        <f>E122</f>
        <v>62490000</v>
      </c>
      <c r="F121" s="176">
        <f>F122</f>
        <v>68908000</v>
      </c>
    </row>
    <row r="122" spans="1:6" ht="31.5">
      <c r="A122" s="71" t="s">
        <v>352</v>
      </c>
      <c r="B122" s="72" t="s">
        <v>23</v>
      </c>
      <c r="C122" s="72" t="s">
        <v>369</v>
      </c>
      <c r="D122" s="72" t="s">
        <v>328</v>
      </c>
      <c r="E122" s="176">
        <v>62490000</v>
      </c>
      <c r="F122" s="176">
        <v>68908000</v>
      </c>
    </row>
    <row r="123" spans="1:6" ht="15.75">
      <c r="A123" s="71" t="s">
        <v>295</v>
      </c>
      <c r="B123" s="72" t="s">
        <v>23</v>
      </c>
      <c r="C123" s="72" t="s">
        <v>185</v>
      </c>
      <c r="D123" s="72"/>
      <c r="E123" s="176">
        <f>E125+E124</f>
        <v>26045000</v>
      </c>
      <c r="F123" s="176">
        <f>F125+F124</f>
        <v>25090000</v>
      </c>
    </row>
    <row r="124" spans="1:6" ht="31.5">
      <c r="A124" s="71" t="s">
        <v>352</v>
      </c>
      <c r="B124" s="72" t="s">
        <v>23</v>
      </c>
      <c r="C124" s="72" t="s">
        <v>185</v>
      </c>
      <c r="D124" s="72" t="s">
        <v>328</v>
      </c>
      <c r="E124" s="176">
        <v>20341000</v>
      </c>
      <c r="F124" s="176">
        <v>19386000</v>
      </c>
    </row>
    <row r="125" spans="1:6" ht="15.75">
      <c r="A125" s="71" t="s">
        <v>255</v>
      </c>
      <c r="B125" s="72" t="s">
        <v>23</v>
      </c>
      <c r="C125" s="72" t="s">
        <v>185</v>
      </c>
      <c r="D125" s="72" t="s">
        <v>337</v>
      </c>
      <c r="E125" s="176">
        <v>5704000</v>
      </c>
      <c r="F125" s="176">
        <v>5704000</v>
      </c>
    </row>
    <row r="126" spans="1:6" ht="15.75">
      <c r="A126" s="71" t="s">
        <v>16</v>
      </c>
      <c r="B126" s="72" t="s">
        <v>347</v>
      </c>
      <c r="C126" s="72"/>
      <c r="D126" s="72"/>
      <c r="E126" s="176">
        <f>E127+E131</f>
        <v>12890000</v>
      </c>
      <c r="F126" s="176">
        <f>F127+F131</f>
        <v>12890000</v>
      </c>
    </row>
    <row r="127" spans="1:6" ht="47.25">
      <c r="A127" s="71" t="s">
        <v>0</v>
      </c>
      <c r="B127" s="72" t="s">
        <v>347</v>
      </c>
      <c r="C127" s="72" t="s">
        <v>154</v>
      </c>
      <c r="D127" s="72"/>
      <c r="E127" s="176">
        <f aca="true" t="shared" si="5" ref="E127:F129">E128</f>
        <v>2400000</v>
      </c>
      <c r="F127" s="176">
        <f t="shared" si="5"/>
        <v>2400000</v>
      </c>
    </row>
    <row r="128" spans="1:6" ht="35.25" customHeight="1">
      <c r="A128" s="71" t="s">
        <v>729</v>
      </c>
      <c r="B128" s="72" t="s">
        <v>347</v>
      </c>
      <c r="C128" s="72" t="s">
        <v>155</v>
      </c>
      <c r="D128" s="72"/>
      <c r="E128" s="176">
        <f t="shared" si="5"/>
        <v>2400000</v>
      </c>
      <c r="F128" s="176">
        <f t="shared" si="5"/>
        <v>2400000</v>
      </c>
    </row>
    <row r="129" spans="1:6" ht="31.5">
      <c r="A129" s="71" t="s">
        <v>251</v>
      </c>
      <c r="B129" s="72" t="s">
        <v>347</v>
      </c>
      <c r="C129" s="72" t="s">
        <v>41</v>
      </c>
      <c r="D129" s="72"/>
      <c r="E129" s="176">
        <f t="shared" si="5"/>
        <v>2400000</v>
      </c>
      <c r="F129" s="176">
        <f t="shared" si="5"/>
        <v>2400000</v>
      </c>
    </row>
    <row r="130" spans="1:6" ht="15.75">
      <c r="A130" s="71" t="s">
        <v>329</v>
      </c>
      <c r="B130" s="72" t="s">
        <v>347</v>
      </c>
      <c r="C130" s="72" t="s">
        <v>41</v>
      </c>
      <c r="D130" s="72" t="s">
        <v>330</v>
      </c>
      <c r="E130" s="176">
        <v>2400000</v>
      </c>
      <c r="F130" s="176">
        <v>2400000</v>
      </c>
    </row>
    <row r="131" spans="1:6" ht="51" customHeight="1">
      <c r="A131" s="71" t="s">
        <v>741</v>
      </c>
      <c r="B131" s="72" t="s">
        <v>347</v>
      </c>
      <c r="C131" s="72" t="s">
        <v>174</v>
      </c>
      <c r="D131" s="217"/>
      <c r="E131" s="176">
        <f>E132</f>
        <v>10490000</v>
      </c>
      <c r="F131" s="176">
        <f>F132</f>
        <v>10490000</v>
      </c>
    </row>
    <row r="132" spans="1:6" ht="31.5">
      <c r="A132" s="71" t="s">
        <v>745</v>
      </c>
      <c r="B132" s="72" t="s">
        <v>347</v>
      </c>
      <c r="C132" s="72" t="s">
        <v>182</v>
      </c>
      <c r="D132" s="217"/>
      <c r="E132" s="176">
        <f>E133+E135+E137</f>
        <v>10490000</v>
      </c>
      <c r="F132" s="176">
        <f>F133+F135+F137</f>
        <v>10490000</v>
      </c>
    </row>
    <row r="133" spans="1:6" ht="15.75">
      <c r="A133" s="71" t="s">
        <v>221</v>
      </c>
      <c r="B133" s="72" t="s">
        <v>347</v>
      </c>
      <c r="C133" s="72" t="s">
        <v>975</v>
      </c>
      <c r="D133" s="72"/>
      <c r="E133" s="176">
        <f>E134</f>
        <v>1500000</v>
      </c>
      <c r="F133" s="176">
        <f>F134</f>
        <v>1500000</v>
      </c>
    </row>
    <row r="134" spans="1:6" ht="31.5">
      <c r="A134" s="71" t="s">
        <v>352</v>
      </c>
      <c r="B134" s="72" t="s">
        <v>347</v>
      </c>
      <c r="C134" s="72" t="s">
        <v>975</v>
      </c>
      <c r="D134" s="72" t="s">
        <v>328</v>
      </c>
      <c r="E134" s="176">
        <v>1500000</v>
      </c>
      <c r="F134" s="176">
        <v>1500000</v>
      </c>
    </row>
    <row r="135" spans="1:6" ht="31.5">
      <c r="A135" s="71" t="s">
        <v>60</v>
      </c>
      <c r="B135" s="72" t="s">
        <v>347</v>
      </c>
      <c r="C135" s="72" t="s">
        <v>976</v>
      </c>
      <c r="D135" s="72"/>
      <c r="E135" s="176">
        <f>E136</f>
        <v>1500000</v>
      </c>
      <c r="F135" s="176">
        <f>F136</f>
        <v>1500000</v>
      </c>
    </row>
    <row r="136" spans="1:6" ht="31.5">
      <c r="A136" s="71" t="s">
        <v>352</v>
      </c>
      <c r="B136" s="72" t="s">
        <v>347</v>
      </c>
      <c r="C136" s="72" t="s">
        <v>976</v>
      </c>
      <c r="D136" s="72" t="s">
        <v>328</v>
      </c>
      <c r="E136" s="176">
        <v>1500000</v>
      </c>
      <c r="F136" s="176">
        <v>1500000</v>
      </c>
    </row>
    <row r="137" spans="1:6" ht="31.5" customHeight="1">
      <c r="A137" s="71" t="s">
        <v>547</v>
      </c>
      <c r="B137" s="72" t="s">
        <v>347</v>
      </c>
      <c r="C137" s="72" t="s">
        <v>977</v>
      </c>
      <c r="D137" s="72"/>
      <c r="E137" s="176">
        <f>E138</f>
        <v>7490000</v>
      </c>
      <c r="F137" s="176">
        <f>F138</f>
        <v>7490000</v>
      </c>
    </row>
    <row r="138" spans="1:6" ht="31.5">
      <c r="A138" s="71" t="s">
        <v>334</v>
      </c>
      <c r="B138" s="72" t="s">
        <v>347</v>
      </c>
      <c r="C138" s="72" t="s">
        <v>977</v>
      </c>
      <c r="D138" s="72" t="s">
        <v>335</v>
      </c>
      <c r="E138" s="176">
        <v>7490000</v>
      </c>
      <c r="F138" s="176">
        <v>7490000</v>
      </c>
    </row>
    <row r="139" spans="1:6" s="216" customFormat="1" ht="15.75">
      <c r="A139" s="159" t="s">
        <v>299</v>
      </c>
      <c r="B139" s="215" t="s">
        <v>297</v>
      </c>
      <c r="C139" s="215"/>
      <c r="D139" s="215"/>
      <c r="E139" s="181">
        <f>E140+E149</f>
        <v>10244673.31</v>
      </c>
      <c r="F139" s="181">
        <f>F140+F149</f>
        <v>9896170.31</v>
      </c>
    </row>
    <row r="140" spans="1:6" s="216" customFormat="1" ht="15.75">
      <c r="A140" s="71" t="s">
        <v>316</v>
      </c>
      <c r="B140" s="72" t="s">
        <v>315</v>
      </c>
      <c r="C140" s="72"/>
      <c r="D140" s="72"/>
      <c r="E140" s="176">
        <f>E141+E145</f>
        <v>7568902.5</v>
      </c>
      <c r="F140" s="176">
        <f>F141+F145</f>
        <v>7349899.5</v>
      </c>
    </row>
    <row r="141" spans="1:6" s="216" customFormat="1" ht="47.25">
      <c r="A141" s="71" t="s">
        <v>737</v>
      </c>
      <c r="B141" s="72" t="s">
        <v>315</v>
      </c>
      <c r="C141" s="72" t="s">
        <v>165</v>
      </c>
      <c r="D141" s="72"/>
      <c r="E141" s="176">
        <f aca="true" t="shared" si="6" ref="E141:F143">E142</f>
        <v>1350000</v>
      </c>
      <c r="F141" s="176">
        <f t="shared" si="6"/>
        <v>1350000</v>
      </c>
    </row>
    <row r="142" spans="1:6" s="216" customFormat="1" ht="31.5">
      <c r="A142" s="71" t="s">
        <v>199</v>
      </c>
      <c r="B142" s="72" t="s">
        <v>315</v>
      </c>
      <c r="C142" s="72" t="s">
        <v>505</v>
      </c>
      <c r="D142" s="72"/>
      <c r="E142" s="176">
        <f t="shared" si="6"/>
        <v>1350000</v>
      </c>
      <c r="F142" s="176">
        <f t="shared" si="6"/>
        <v>1350000</v>
      </c>
    </row>
    <row r="143" spans="1:6" s="216" customFormat="1" ht="47.25">
      <c r="A143" s="71" t="s">
        <v>317</v>
      </c>
      <c r="B143" s="72" t="s">
        <v>315</v>
      </c>
      <c r="C143" s="72" t="s">
        <v>961</v>
      </c>
      <c r="D143" s="72"/>
      <c r="E143" s="176">
        <f t="shared" si="6"/>
        <v>1350000</v>
      </c>
      <c r="F143" s="176">
        <f t="shared" si="6"/>
        <v>1350000</v>
      </c>
    </row>
    <row r="144" spans="1:6" s="216" customFormat="1" ht="31.5">
      <c r="A144" s="71" t="s">
        <v>352</v>
      </c>
      <c r="B144" s="72" t="s">
        <v>315</v>
      </c>
      <c r="C144" s="72" t="s">
        <v>961</v>
      </c>
      <c r="D144" s="72" t="s">
        <v>328</v>
      </c>
      <c r="E144" s="176">
        <v>1350000</v>
      </c>
      <c r="F144" s="176">
        <v>1350000</v>
      </c>
    </row>
    <row r="145" spans="1:6" s="216" customFormat="1" ht="47.25">
      <c r="A145" s="71" t="s">
        <v>748</v>
      </c>
      <c r="B145" s="72" t="s">
        <v>315</v>
      </c>
      <c r="C145" s="72" t="s">
        <v>749</v>
      </c>
      <c r="D145" s="72"/>
      <c r="E145" s="176">
        <f aca="true" t="shared" si="7" ref="E145:F147">E146</f>
        <v>6218902.5</v>
      </c>
      <c r="F145" s="176">
        <f t="shared" si="7"/>
        <v>5999899.5</v>
      </c>
    </row>
    <row r="146" spans="1:6" s="216" customFormat="1" ht="36" customHeight="1">
      <c r="A146" s="71" t="s">
        <v>1016</v>
      </c>
      <c r="B146" s="72" t="s">
        <v>315</v>
      </c>
      <c r="C146" s="72" t="s">
        <v>750</v>
      </c>
      <c r="D146" s="72"/>
      <c r="E146" s="176">
        <f t="shared" si="7"/>
        <v>6218902.5</v>
      </c>
      <c r="F146" s="176">
        <f t="shared" si="7"/>
        <v>5999899.5</v>
      </c>
    </row>
    <row r="147" spans="1:6" s="216" customFormat="1" ht="63">
      <c r="A147" s="71" t="s">
        <v>468</v>
      </c>
      <c r="B147" s="72" t="s">
        <v>315</v>
      </c>
      <c r="C147" s="72" t="s">
        <v>1017</v>
      </c>
      <c r="D147" s="72"/>
      <c r="E147" s="176">
        <f t="shared" si="7"/>
        <v>6218902.5</v>
      </c>
      <c r="F147" s="176">
        <f t="shared" si="7"/>
        <v>5999899.5</v>
      </c>
    </row>
    <row r="148" spans="1:6" s="216" customFormat="1" ht="31.5">
      <c r="A148" s="71" t="s">
        <v>220</v>
      </c>
      <c r="B148" s="72" t="s">
        <v>315</v>
      </c>
      <c r="C148" s="72" t="s">
        <v>1017</v>
      </c>
      <c r="D148" s="72" t="s">
        <v>341</v>
      </c>
      <c r="E148" s="176">
        <v>6218902.5</v>
      </c>
      <c r="F148" s="176">
        <v>5999899.5</v>
      </c>
    </row>
    <row r="149" spans="1:6" ht="15.75">
      <c r="A149" s="71" t="s">
        <v>300</v>
      </c>
      <c r="B149" s="72" t="s">
        <v>298</v>
      </c>
      <c r="C149" s="72"/>
      <c r="D149" s="72"/>
      <c r="E149" s="176">
        <f>E150</f>
        <v>2675770.81</v>
      </c>
      <c r="F149" s="176">
        <f>F150</f>
        <v>2546270.81</v>
      </c>
    </row>
    <row r="150" spans="1:6" s="216" customFormat="1" ht="51.75" customHeight="1">
      <c r="A150" s="71" t="s">
        <v>741</v>
      </c>
      <c r="B150" s="72" t="s">
        <v>298</v>
      </c>
      <c r="C150" s="72" t="s">
        <v>174</v>
      </c>
      <c r="D150" s="72"/>
      <c r="E150" s="176">
        <f>E151+E154</f>
        <v>2675770.81</v>
      </c>
      <c r="F150" s="176">
        <f>F151+F154</f>
        <v>2546270.81</v>
      </c>
    </row>
    <row r="151" spans="1:6" s="216" customFormat="1" ht="51.75" customHeight="1">
      <c r="A151" s="71" t="s">
        <v>967</v>
      </c>
      <c r="B151" s="72" t="s">
        <v>298</v>
      </c>
      <c r="C151" s="72" t="s">
        <v>175</v>
      </c>
      <c r="D151" s="72"/>
      <c r="E151" s="176">
        <f>E152</f>
        <v>1000000</v>
      </c>
      <c r="F151" s="176">
        <f>F152</f>
        <v>1000000</v>
      </c>
    </row>
    <row r="152" spans="1:6" s="216" customFormat="1" ht="31.5">
      <c r="A152" s="71" t="s">
        <v>220</v>
      </c>
      <c r="B152" s="72" t="s">
        <v>298</v>
      </c>
      <c r="C152" s="72" t="s">
        <v>742</v>
      </c>
      <c r="D152" s="72"/>
      <c r="E152" s="176">
        <f>E153</f>
        <v>1000000</v>
      </c>
      <c r="F152" s="176">
        <f>F153</f>
        <v>1000000</v>
      </c>
    </row>
    <row r="153" spans="1:6" s="216" customFormat="1" ht="33.75" customHeight="1">
      <c r="A153" s="71" t="s">
        <v>112</v>
      </c>
      <c r="B153" s="72" t="s">
        <v>298</v>
      </c>
      <c r="C153" s="72" t="s">
        <v>742</v>
      </c>
      <c r="D153" s="72" t="s">
        <v>341</v>
      </c>
      <c r="E153" s="176">
        <v>1000000</v>
      </c>
      <c r="F153" s="176">
        <v>1000000</v>
      </c>
    </row>
    <row r="154" spans="1:6" s="216" customFormat="1" ht="36" customHeight="1">
      <c r="A154" s="71" t="s">
        <v>979</v>
      </c>
      <c r="B154" s="72" t="s">
        <v>298</v>
      </c>
      <c r="C154" s="72" t="s">
        <v>176</v>
      </c>
      <c r="D154" s="72"/>
      <c r="E154" s="176">
        <f>E155</f>
        <v>1675770.81</v>
      </c>
      <c r="F154" s="176">
        <f>F155</f>
        <v>1546270.81</v>
      </c>
    </row>
    <row r="155" spans="1:6" s="216" customFormat="1" ht="15.75">
      <c r="A155" s="71" t="s">
        <v>34</v>
      </c>
      <c r="B155" s="72" t="s">
        <v>298</v>
      </c>
      <c r="C155" s="72" t="s">
        <v>744</v>
      </c>
      <c r="D155" s="72"/>
      <c r="E155" s="176">
        <f>E156</f>
        <v>1675770.81</v>
      </c>
      <c r="F155" s="176">
        <f>F156</f>
        <v>1546270.81</v>
      </c>
    </row>
    <row r="156" spans="1:6" s="216" customFormat="1" ht="31.5">
      <c r="A156" s="71" t="s">
        <v>352</v>
      </c>
      <c r="B156" s="72" t="s">
        <v>298</v>
      </c>
      <c r="C156" s="72" t="s">
        <v>744</v>
      </c>
      <c r="D156" s="72" t="s">
        <v>328</v>
      </c>
      <c r="E156" s="176">
        <v>1675770.81</v>
      </c>
      <c r="F156" s="176">
        <v>1546270.81</v>
      </c>
    </row>
    <row r="157" spans="1:6" s="216" customFormat="1" ht="15.75">
      <c r="A157" s="159" t="s">
        <v>514</v>
      </c>
      <c r="B157" s="215" t="s">
        <v>516</v>
      </c>
      <c r="C157" s="215"/>
      <c r="D157" s="215"/>
      <c r="E157" s="181">
        <f aca="true" t="shared" si="8" ref="E157:F161">E158</f>
        <v>1000000</v>
      </c>
      <c r="F157" s="181">
        <f t="shared" si="8"/>
        <v>1000000</v>
      </c>
    </row>
    <row r="158" spans="1:6" s="216" customFormat="1" ht="15.75">
      <c r="A158" s="71" t="s">
        <v>517</v>
      </c>
      <c r="B158" s="72" t="s">
        <v>515</v>
      </c>
      <c r="C158" s="72"/>
      <c r="D158" s="72"/>
      <c r="E158" s="176">
        <f t="shared" si="8"/>
        <v>1000000</v>
      </c>
      <c r="F158" s="176">
        <f t="shared" si="8"/>
        <v>1000000</v>
      </c>
    </row>
    <row r="159" spans="1:6" s="216" customFormat="1" ht="49.5" customHeight="1">
      <c r="A159" s="71" t="s">
        <v>741</v>
      </c>
      <c r="B159" s="72" t="s">
        <v>515</v>
      </c>
      <c r="C159" s="72" t="s">
        <v>174</v>
      </c>
      <c r="D159" s="72"/>
      <c r="E159" s="176">
        <f t="shared" si="8"/>
        <v>1000000</v>
      </c>
      <c r="F159" s="176">
        <f t="shared" si="8"/>
        <v>1000000</v>
      </c>
    </row>
    <row r="160" spans="1:6" s="216" customFormat="1" ht="47.25">
      <c r="A160" s="71" t="s">
        <v>540</v>
      </c>
      <c r="B160" s="72" t="s">
        <v>515</v>
      </c>
      <c r="C160" s="72" t="s">
        <v>177</v>
      </c>
      <c r="D160" s="72"/>
      <c r="E160" s="176">
        <f t="shared" si="8"/>
        <v>1000000</v>
      </c>
      <c r="F160" s="176">
        <f t="shared" si="8"/>
        <v>1000000</v>
      </c>
    </row>
    <row r="161" spans="1:6" s="216" customFormat="1" ht="15.75">
      <c r="A161" s="71" t="s">
        <v>525</v>
      </c>
      <c r="B161" s="72" t="s">
        <v>515</v>
      </c>
      <c r="C161" s="72" t="s">
        <v>526</v>
      </c>
      <c r="D161" s="72"/>
      <c r="E161" s="176">
        <f t="shared" si="8"/>
        <v>1000000</v>
      </c>
      <c r="F161" s="176">
        <f t="shared" si="8"/>
        <v>1000000</v>
      </c>
    </row>
    <row r="162" spans="1:6" s="216" customFormat="1" ht="31.5">
      <c r="A162" s="71" t="s">
        <v>352</v>
      </c>
      <c r="B162" s="72" t="s">
        <v>515</v>
      </c>
      <c r="C162" s="72" t="s">
        <v>526</v>
      </c>
      <c r="D162" s="72" t="s">
        <v>328</v>
      </c>
      <c r="E162" s="176">
        <v>1000000</v>
      </c>
      <c r="F162" s="176">
        <v>1000000</v>
      </c>
    </row>
    <row r="163" spans="1:7" ht="15.75">
      <c r="A163" s="159" t="s">
        <v>17</v>
      </c>
      <c r="B163" s="215" t="s">
        <v>270</v>
      </c>
      <c r="C163" s="215"/>
      <c r="D163" s="215"/>
      <c r="E163" s="181">
        <f>E164+E178+E242+E223+E205</f>
        <v>1302274465.6999998</v>
      </c>
      <c r="F163" s="181">
        <f>F164+F178+F242+F223+F205</f>
        <v>1305031694.98</v>
      </c>
      <c r="G163" s="224"/>
    </row>
    <row r="164" spans="1:6" ht="15.75">
      <c r="A164" s="71" t="s">
        <v>274</v>
      </c>
      <c r="B164" s="72" t="s">
        <v>271</v>
      </c>
      <c r="C164" s="72"/>
      <c r="D164" s="72"/>
      <c r="E164" s="176">
        <f>E165</f>
        <v>418822700</v>
      </c>
      <c r="F164" s="176">
        <f>F165</f>
        <v>418827400</v>
      </c>
    </row>
    <row r="165" spans="1:6" ht="47.25">
      <c r="A165" s="71" t="s">
        <v>69</v>
      </c>
      <c r="B165" s="72" t="s">
        <v>271</v>
      </c>
      <c r="C165" s="72" t="s">
        <v>50</v>
      </c>
      <c r="D165" s="72"/>
      <c r="E165" s="176">
        <f>E166+E175</f>
        <v>418822700</v>
      </c>
      <c r="F165" s="176">
        <f>F166+F175</f>
        <v>418827400</v>
      </c>
    </row>
    <row r="166" spans="1:6" ht="31.5">
      <c r="A166" s="71" t="s">
        <v>120</v>
      </c>
      <c r="B166" s="72" t="s">
        <v>271</v>
      </c>
      <c r="C166" s="72" t="s">
        <v>51</v>
      </c>
      <c r="D166" s="72"/>
      <c r="E166" s="176">
        <f>E167+E169+E171+E173</f>
        <v>417342700</v>
      </c>
      <c r="F166" s="176">
        <f>F167+F169+F171+F173</f>
        <v>417347400</v>
      </c>
    </row>
    <row r="167" spans="1:6" ht="15.75">
      <c r="A167" s="71" t="s">
        <v>115</v>
      </c>
      <c r="B167" s="72" t="s">
        <v>271</v>
      </c>
      <c r="C167" s="72" t="s">
        <v>124</v>
      </c>
      <c r="D167" s="72"/>
      <c r="E167" s="176">
        <f>E168</f>
        <v>113089000</v>
      </c>
      <c r="F167" s="176">
        <f>F168</f>
        <v>113089000</v>
      </c>
    </row>
    <row r="168" spans="1:6" ht="31.5">
      <c r="A168" s="71" t="s">
        <v>334</v>
      </c>
      <c r="B168" s="72" t="s">
        <v>271</v>
      </c>
      <c r="C168" s="72" t="s">
        <v>124</v>
      </c>
      <c r="D168" s="72" t="s">
        <v>335</v>
      </c>
      <c r="E168" s="176">
        <v>113089000</v>
      </c>
      <c r="F168" s="176">
        <v>113089000</v>
      </c>
    </row>
    <row r="169" spans="1:6" ht="222.75" customHeight="1">
      <c r="A169" s="71" t="s">
        <v>361</v>
      </c>
      <c r="B169" s="72" t="s">
        <v>271</v>
      </c>
      <c r="C169" s="72" t="s">
        <v>121</v>
      </c>
      <c r="D169" s="72"/>
      <c r="E169" s="176">
        <f>E170</f>
        <v>223241500</v>
      </c>
      <c r="F169" s="176">
        <f>F170</f>
        <v>223245000</v>
      </c>
    </row>
    <row r="170" spans="1:6" ht="31.5">
      <c r="A170" s="71" t="s">
        <v>334</v>
      </c>
      <c r="B170" s="72" t="s">
        <v>271</v>
      </c>
      <c r="C170" s="72" t="s">
        <v>121</v>
      </c>
      <c r="D170" s="72" t="s">
        <v>335</v>
      </c>
      <c r="E170" s="176">
        <v>223241500</v>
      </c>
      <c r="F170" s="176">
        <v>223245000</v>
      </c>
    </row>
    <row r="171" spans="1:6" ht="226.5" customHeight="1">
      <c r="A171" s="71" t="s">
        <v>6</v>
      </c>
      <c r="B171" s="72" t="s">
        <v>271</v>
      </c>
      <c r="C171" s="72" t="s">
        <v>122</v>
      </c>
      <c r="D171" s="72"/>
      <c r="E171" s="176">
        <f>E172</f>
        <v>2555300</v>
      </c>
      <c r="F171" s="176">
        <f>F172</f>
        <v>2555300</v>
      </c>
    </row>
    <row r="172" spans="1:6" ht="31.5">
      <c r="A172" s="71" t="s">
        <v>334</v>
      </c>
      <c r="B172" s="72" t="s">
        <v>271</v>
      </c>
      <c r="C172" s="72" t="s">
        <v>122</v>
      </c>
      <c r="D172" s="72" t="s">
        <v>335</v>
      </c>
      <c r="E172" s="176">
        <v>2555300</v>
      </c>
      <c r="F172" s="176">
        <v>2555300</v>
      </c>
    </row>
    <row r="173" spans="1:6" ht="238.5" customHeight="1">
      <c r="A173" s="71" t="s">
        <v>362</v>
      </c>
      <c r="B173" s="72" t="s">
        <v>271</v>
      </c>
      <c r="C173" s="72" t="s">
        <v>123</v>
      </c>
      <c r="D173" s="72"/>
      <c r="E173" s="176">
        <f>E174</f>
        <v>78456900</v>
      </c>
      <c r="F173" s="176">
        <f>F174</f>
        <v>78458100</v>
      </c>
    </row>
    <row r="174" spans="1:6" ht="31.5">
      <c r="A174" s="71" t="s">
        <v>334</v>
      </c>
      <c r="B174" s="72" t="s">
        <v>271</v>
      </c>
      <c r="C174" s="72" t="s">
        <v>123</v>
      </c>
      <c r="D174" s="72" t="s">
        <v>335</v>
      </c>
      <c r="E174" s="176">
        <v>78456900</v>
      </c>
      <c r="F174" s="176">
        <v>78458100</v>
      </c>
    </row>
    <row r="175" spans="1:6" ht="63">
      <c r="A175" s="71" t="s">
        <v>57</v>
      </c>
      <c r="B175" s="72" t="s">
        <v>271</v>
      </c>
      <c r="C175" s="72" t="s">
        <v>138</v>
      </c>
      <c r="D175" s="72"/>
      <c r="E175" s="176">
        <f>E176</f>
        <v>1480000</v>
      </c>
      <c r="F175" s="176">
        <f>F176</f>
        <v>1480000</v>
      </c>
    </row>
    <row r="176" spans="1:6" ht="15.75">
      <c r="A176" s="71" t="s">
        <v>115</v>
      </c>
      <c r="B176" s="72" t="s">
        <v>271</v>
      </c>
      <c r="C176" s="72" t="s">
        <v>222</v>
      </c>
      <c r="D176" s="72"/>
      <c r="E176" s="176">
        <f>E177</f>
        <v>1480000</v>
      </c>
      <c r="F176" s="176">
        <f>F177</f>
        <v>1480000</v>
      </c>
    </row>
    <row r="177" spans="1:6" ht="31.5">
      <c r="A177" s="71" t="s">
        <v>334</v>
      </c>
      <c r="B177" s="72" t="s">
        <v>271</v>
      </c>
      <c r="C177" s="72" t="s">
        <v>222</v>
      </c>
      <c r="D177" s="72" t="s">
        <v>335</v>
      </c>
      <c r="E177" s="176">
        <v>1480000</v>
      </c>
      <c r="F177" s="176">
        <v>1480000</v>
      </c>
    </row>
    <row r="178" spans="1:6" ht="15.75">
      <c r="A178" s="71" t="s">
        <v>275</v>
      </c>
      <c r="B178" s="72" t="s">
        <v>18</v>
      </c>
      <c r="C178" s="72"/>
      <c r="D178" s="72"/>
      <c r="E178" s="176">
        <f>E179</f>
        <v>688590665.6999999</v>
      </c>
      <c r="F178" s="176">
        <f>F179</f>
        <v>691309471.88</v>
      </c>
    </row>
    <row r="179" spans="1:6" ht="47.25">
      <c r="A179" s="71" t="s">
        <v>69</v>
      </c>
      <c r="B179" s="72" t="s">
        <v>18</v>
      </c>
      <c r="C179" s="72" t="s">
        <v>50</v>
      </c>
      <c r="D179" s="72"/>
      <c r="E179" s="176">
        <f>E183+E196+E180</f>
        <v>688590665.6999999</v>
      </c>
      <c r="F179" s="176">
        <f>F183+F196+F180</f>
        <v>691309471.88</v>
      </c>
    </row>
    <row r="180" spans="1:6" ht="15.75">
      <c r="A180" s="71" t="s">
        <v>554</v>
      </c>
      <c r="B180" s="72" t="s">
        <v>18</v>
      </c>
      <c r="C180" s="72" t="s">
        <v>548</v>
      </c>
      <c r="D180" s="72"/>
      <c r="E180" s="176">
        <f>E181</f>
        <v>328648.4</v>
      </c>
      <c r="F180" s="176">
        <f>F181</f>
        <v>368712.08</v>
      </c>
    </row>
    <row r="181" spans="1:6" ht="47.25">
      <c r="A181" s="71" t="s">
        <v>549</v>
      </c>
      <c r="B181" s="72" t="s">
        <v>18</v>
      </c>
      <c r="C181" s="72" t="s">
        <v>550</v>
      </c>
      <c r="D181" s="72"/>
      <c r="E181" s="176">
        <f>E182</f>
        <v>328648.4</v>
      </c>
      <c r="F181" s="176">
        <f>F182</f>
        <v>368712.08</v>
      </c>
    </row>
    <row r="182" spans="1:6" ht="31.5">
      <c r="A182" s="71" t="s">
        <v>334</v>
      </c>
      <c r="B182" s="72" t="s">
        <v>18</v>
      </c>
      <c r="C182" s="72" t="s">
        <v>550</v>
      </c>
      <c r="D182" s="72" t="s">
        <v>335</v>
      </c>
      <c r="E182" s="176">
        <v>328648.4</v>
      </c>
      <c r="F182" s="176">
        <v>368712.08</v>
      </c>
    </row>
    <row r="183" spans="1:6" ht="31.5">
      <c r="A183" s="71" t="s">
        <v>56</v>
      </c>
      <c r="B183" s="72" t="s">
        <v>18</v>
      </c>
      <c r="C183" s="72" t="s">
        <v>125</v>
      </c>
      <c r="D183" s="72"/>
      <c r="E183" s="176">
        <f>E186+E190+E192+E194+E188+E184</f>
        <v>620149533</v>
      </c>
      <c r="F183" s="176">
        <f>F186+F190+F192+F194+F188+F184</f>
        <v>621353323</v>
      </c>
    </row>
    <row r="184" spans="1:6" ht="31.5">
      <c r="A184" s="71" t="s">
        <v>463</v>
      </c>
      <c r="B184" s="72" t="s">
        <v>18</v>
      </c>
      <c r="C184" s="72" t="s">
        <v>462</v>
      </c>
      <c r="D184" s="72"/>
      <c r="E184" s="176">
        <f>E185</f>
        <v>5114000</v>
      </c>
      <c r="F184" s="176">
        <f>F185</f>
        <v>6317790</v>
      </c>
    </row>
    <row r="185" spans="1:6" ht="31.5">
      <c r="A185" s="71" t="s">
        <v>334</v>
      </c>
      <c r="B185" s="72" t="s">
        <v>18</v>
      </c>
      <c r="C185" s="72" t="s">
        <v>462</v>
      </c>
      <c r="D185" s="72" t="s">
        <v>335</v>
      </c>
      <c r="E185" s="176">
        <v>5114000</v>
      </c>
      <c r="F185" s="176">
        <v>6317790</v>
      </c>
    </row>
    <row r="186" spans="1:6" ht="31.5" customHeight="1">
      <c r="A186" s="71" t="s">
        <v>116</v>
      </c>
      <c r="B186" s="72" t="s">
        <v>18</v>
      </c>
      <c r="C186" s="72" t="s">
        <v>129</v>
      </c>
      <c r="D186" s="72"/>
      <c r="E186" s="176">
        <f>E187</f>
        <v>146164000</v>
      </c>
      <c r="F186" s="176">
        <f>F187</f>
        <v>146164000</v>
      </c>
    </row>
    <row r="187" spans="1:6" ht="31.5">
      <c r="A187" s="71" t="s">
        <v>334</v>
      </c>
      <c r="B187" s="72" t="s">
        <v>18</v>
      </c>
      <c r="C187" s="72" t="s">
        <v>129</v>
      </c>
      <c r="D187" s="72" t="s">
        <v>335</v>
      </c>
      <c r="E187" s="176">
        <v>146164000</v>
      </c>
      <c r="F187" s="176">
        <v>146164000</v>
      </c>
    </row>
    <row r="188" spans="1:6" ht="46.5" customHeight="1">
      <c r="A188" s="71" t="s">
        <v>536</v>
      </c>
      <c r="B188" s="72" t="s">
        <v>18</v>
      </c>
      <c r="C188" s="72" t="s">
        <v>535</v>
      </c>
      <c r="D188" s="72"/>
      <c r="E188" s="176">
        <f>E189</f>
        <v>42313698</v>
      </c>
      <c r="F188" s="176">
        <f>F189</f>
        <v>42313698</v>
      </c>
    </row>
    <row r="189" spans="1:6" ht="31.5">
      <c r="A189" s="71" t="s">
        <v>334</v>
      </c>
      <c r="B189" s="72" t="s">
        <v>18</v>
      </c>
      <c r="C189" s="72" t="s">
        <v>535</v>
      </c>
      <c r="D189" s="72" t="s">
        <v>335</v>
      </c>
      <c r="E189" s="176">
        <v>42313698</v>
      </c>
      <c r="F189" s="176">
        <v>42313698</v>
      </c>
    </row>
    <row r="190" spans="1:6" ht="192" customHeight="1">
      <c r="A190" s="71" t="s">
        <v>363</v>
      </c>
      <c r="B190" s="72" t="s">
        <v>18</v>
      </c>
      <c r="C190" s="72" t="s">
        <v>126</v>
      </c>
      <c r="D190" s="72"/>
      <c r="E190" s="176">
        <f>E191</f>
        <v>371717235</v>
      </c>
      <c r="F190" s="176">
        <f>F191</f>
        <v>371717235</v>
      </c>
    </row>
    <row r="191" spans="1:6" ht="31.5">
      <c r="A191" s="71" t="s">
        <v>334</v>
      </c>
      <c r="B191" s="72" t="s">
        <v>18</v>
      </c>
      <c r="C191" s="72" t="s">
        <v>126</v>
      </c>
      <c r="D191" s="72" t="s">
        <v>335</v>
      </c>
      <c r="E191" s="176">
        <v>371717235</v>
      </c>
      <c r="F191" s="176">
        <v>371717235</v>
      </c>
    </row>
    <row r="192" spans="1:6" ht="195" customHeight="1">
      <c r="A192" s="71" t="s">
        <v>364</v>
      </c>
      <c r="B192" s="72" t="s">
        <v>18</v>
      </c>
      <c r="C192" s="72" t="s">
        <v>127</v>
      </c>
      <c r="D192" s="72"/>
      <c r="E192" s="176">
        <f>E193</f>
        <v>15916500</v>
      </c>
      <c r="F192" s="176">
        <f>F193</f>
        <v>15916500</v>
      </c>
    </row>
    <row r="193" spans="1:6" ht="31.5">
      <c r="A193" s="71" t="s">
        <v>334</v>
      </c>
      <c r="B193" s="72" t="s">
        <v>18</v>
      </c>
      <c r="C193" s="72" t="s">
        <v>127</v>
      </c>
      <c r="D193" s="72" t="s">
        <v>335</v>
      </c>
      <c r="E193" s="176">
        <v>15916500</v>
      </c>
      <c r="F193" s="176">
        <v>15916500</v>
      </c>
    </row>
    <row r="194" spans="1:6" ht="210" customHeight="1">
      <c r="A194" s="71" t="s">
        <v>365</v>
      </c>
      <c r="B194" s="72" t="s">
        <v>18</v>
      </c>
      <c r="C194" s="72" t="s">
        <v>128</v>
      </c>
      <c r="D194" s="72"/>
      <c r="E194" s="176">
        <f>E195</f>
        <v>38924100</v>
      </c>
      <c r="F194" s="176">
        <f>F195</f>
        <v>38924100</v>
      </c>
    </row>
    <row r="195" spans="1:6" ht="37.5" customHeight="1">
      <c r="A195" s="71" t="s">
        <v>334</v>
      </c>
      <c r="B195" s="72" t="s">
        <v>18</v>
      </c>
      <c r="C195" s="72" t="s">
        <v>128</v>
      </c>
      <c r="D195" s="72" t="s">
        <v>335</v>
      </c>
      <c r="E195" s="176">
        <v>38924100</v>
      </c>
      <c r="F195" s="176">
        <v>38924100</v>
      </c>
    </row>
    <row r="196" spans="1:6" ht="68.25" customHeight="1">
      <c r="A196" s="71" t="s">
        <v>753</v>
      </c>
      <c r="B196" s="72" t="s">
        <v>18</v>
      </c>
      <c r="C196" s="72" t="s">
        <v>138</v>
      </c>
      <c r="D196" s="72"/>
      <c r="E196" s="176">
        <f>E203+E199+E197+E201</f>
        <v>68112484.3</v>
      </c>
      <c r="F196" s="176">
        <f>F203+F199+F197+F201</f>
        <v>69587436.8</v>
      </c>
    </row>
    <row r="197" spans="1:6" ht="52.5" customHeight="1">
      <c r="A197" s="71" t="s">
        <v>552</v>
      </c>
      <c r="B197" s="72" t="s">
        <v>18</v>
      </c>
      <c r="C197" s="72" t="s">
        <v>553</v>
      </c>
      <c r="D197" s="72"/>
      <c r="E197" s="176">
        <f>E198</f>
        <v>45642901.5</v>
      </c>
      <c r="F197" s="176">
        <f>F198</f>
        <v>46789088</v>
      </c>
    </row>
    <row r="198" spans="1:6" ht="31.5">
      <c r="A198" s="71" t="s">
        <v>334</v>
      </c>
      <c r="B198" s="72" t="s">
        <v>18</v>
      </c>
      <c r="C198" s="72" t="s">
        <v>553</v>
      </c>
      <c r="D198" s="72" t="s">
        <v>335</v>
      </c>
      <c r="E198" s="176">
        <v>45642901.5</v>
      </c>
      <c r="F198" s="176">
        <v>46789088</v>
      </c>
    </row>
    <row r="199" spans="1:6" ht="63">
      <c r="A199" s="71" t="s">
        <v>469</v>
      </c>
      <c r="B199" s="72" t="s">
        <v>18</v>
      </c>
      <c r="C199" s="72" t="s">
        <v>33</v>
      </c>
      <c r="D199" s="72"/>
      <c r="E199" s="176">
        <f>E200</f>
        <v>11484221.8</v>
      </c>
      <c r="F199" s="176">
        <f>F200</f>
        <v>11484221.8</v>
      </c>
    </row>
    <row r="200" spans="1:6" ht="31.5">
      <c r="A200" s="71" t="s">
        <v>334</v>
      </c>
      <c r="B200" s="72" t="s">
        <v>18</v>
      </c>
      <c r="C200" s="72" t="s">
        <v>33</v>
      </c>
      <c r="D200" s="72" t="s">
        <v>335</v>
      </c>
      <c r="E200" s="176">
        <v>11484221.8</v>
      </c>
      <c r="F200" s="176">
        <v>11484221.8</v>
      </c>
    </row>
    <row r="201" spans="1:6" ht="82.5" customHeight="1">
      <c r="A201" s="71" t="s">
        <v>1004</v>
      </c>
      <c r="B201" s="72" t="s">
        <v>18</v>
      </c>
      <c r="C201" s="72" t="s">
        <v>1005</v>
      </c>
      <c r="D201" s="72"/>
      <c r="E201" s="176">
        <f>E202</f>
        <v>1189361</v>
      </c>
      <c r="F201" s="176">
        <f>F202</f>
        <v>1518127</v>
      </c>
    </row>
    <row r="202" spans="1:6" ht="31.5">
      <c r="A202" s="71" t="s">
        <v>334</v>
      </c>
      <c r="B202" s="72" t="s">
        <v>18</v>
      </c>
      <c r="C202" s="72" t="s">
        <v>1005</v>
      </c>
      <c r="D202" s="72" t="s">
        <v>335</v>
      </c>
      <c r="E202" s="176">
        <v>1189361</v>
      </c>
      <c r="F202" s="176">
        <v>1518127</v>
      </c>
    </row>
    <row r="203" spans="1:6" ht="37.5" customHeight="1">
      <c r="A203" s="71" t="s">
        <v>116</v>
      </c>
      <c r="B203" s="72" t="s">
        <v>18</v>
      </c>
      <c r="C203" s="72" t="s">
        <v>223</v>
      </c>
      <c r="D203" s="72"/>
      <c r="E203" s="176">
        <f>E204</f>
        <v>9796000</v>
      </c>
      <c r="F203" s="176">
        <f>F204</f>
        <v>9796000</v>
      </c>
    </row>
    <row r="204" spans="1:6" ht="31.5">
      <c r="A204" s="71" t="s">
        <v>334</v>
      </c>
      <c r="B204" s="72" t="s">
        <v>18</v>
      </c>
      <c r="C204" s="72" t="s">
        <v>223</v>
      </c>
      <c r="D204" s="72" t="s">
        <v>335</v>
      </c>
      <c r="E204" s="176">
        <v>9796000</v>
      </c>
      <c r="F204" s="176">
        <v>9796000</v>
      </c>
    </row>
    <row r="205" spans="1:6" ht="15.75">
      <c r="A205" s="71" t="s">
        <v>250</v>
      </c>
      <c r="B205" s="72" t="s">
        <v>249</v>
      </c>
      <c r="C205" s="72"/>
      <c r="D205" s="72"/>
      <c r="E205" s="176">
        <f>E217+E206</f>
        <v>120361000</v>
      </c>
      <c r="F205" s="176">
        <f>F217+F206</f>
        <v>120394723.1</v>
      </c>
    </row>
    <row r="206" spans="1:6" ht="47.25">
      <c r="A206" s="71" t="s">
        <v>69</v>
      </c>
      <c r="B206" s="72" t="s">
        <v>249</v>
      </c>
      <c r="C206" s="72" t="s">
        <v>50</v>
      </c>
      <c r="D206" s="72"/>
      <c r="E206" s="176">
        <f>E210</f>
        <v>76570300</v>
      </c>
      <c r="F206" s="176">
        <f>F210+F207</f>
        <v>76590423.1</v>
      </c>
    </row>
    <row r="207" spans="1:6" ht="15.75">
      <c r="A207" s="71" t="s">
        <v>554</v>
      </c>
      <c r="B207" s="72" t="s">
        <v>249</v>
      </c>
      <c r="C207" s="72" t="s">
        <v>764</v>
      </c>
      <c r="D207" s="72"/>
      <c r="E207" s="176">
        <f>E208</f>
        <v>0</v>
      </c>
      <c r="F207" s="176">
        <f>F208</f>
        <v>20123.1</v>
      </c>
    </row>
    <row r="208" spans="1:6" ht="47.25">
      <c r="A208" s="71" t="s">
        <v>763</v>
      </c>
      <c r="B208" s="72" t="s">
        <v>249</v>
      </c>
      <c r="C208" s="72" t="s">
        <v>765</v>
      </c>
      <c r="D208" s="72"/>
      <c r="E208" s="176">
        <f>E209</f>
        <v>0</v>
      </c>
      <c r="F208" s="176">
        <f>F209</f>
        <v>20123.1</v>
      </c>
    </row>
    <row r="209" spans="1:6" ht="31.5">
      <c r="A209" s="71" t="s">
        <v>334</v>
      </c>
      <c r="B209" s="72" t="s">
        <v>249</v>
      </c>
      <c r="C209" s="72" t="s">
        <v>765</v>
      </c>
      <c r="D209" s="72" t="s">
        <v>335</v>
      </c>
      <c r="E209" s="176">
        <v>0</v>
      </c>
      <c r="F209" s="176">
        <v>20123.1</v>
      </c>
    </row>
    <row r="210" spans="1:6" ht="35.25" customHeight="1">
      <c r="A210" s="71" t="s">
        <v>130</v>
      </c>
      <c r="B210" s="72" t="s">
        <v>249</v>
      </c>
      <c r="C210" s="72" t="s">
        <v>131</v>
      </c>
      <c r="D210" s="72"/>
      <c r="E210" s="176">
        <f>E213+E211+E215</f>
        <v>76570300</v>
      </c>
      <c r="F210" s="176">
        <f>F213+F211+F215</f>
        <v>76570300</v>
      </c>
    </row>
    <row r="211" spans="1:6" ht="63">
      <c r="A211" s="71" t="s">
        <v>413</v>
      </c>
      <c r="B211" s="72" t="s">
        <v>249</v>
      </c>
      <c r="C211" s="72" t="s">
        <v>35</v>
      </c>
      <c r="D211" s="72"/>
      <c r="E211" s="176">
        <f>E212</f>
        <v>14291300</v>
      </c>
      <c r="F211" s="176">
        <f>F212</f>
        <v>14687300</v>
      </c>
    </row>
    <row r="212" spans="1:6" ht="31.5">
      <c r="A212" s="71" t="s">
        <v>334</v>
      </c>
      <c r="B212" s="72" t="s">
        <v>249</v>
      </c>
      <c r="C212" s="72" t="s">
        <v>35</v>
      </c>
      <c r="D212" s="72" t="s">
        <v>335</v>
      </c>
      <c r="E212" s="176">
        <v>14291300</v>
      </c>
      <c r="F212" s="176">
        <v>14687300</v>
      </c>
    </row>
    <row r="213" spans="1:6" ht="15.75">
      <c r="A213" s="71" t="s">
        <v>117</v>
      </c>
      <c r="B213" s="72" t="s">
        <v>249</v>
      </c>
      <c r="C213" s="72" t="s">
        <v>132</v>
      </c>
      <c r="D213" s="72"/>
      <c r="E213" s="176">
        <f>E214</f>
        <v>50179000</v>
      </c>
      <c r="F213" s="176">
        <f>F214</f>
        <v>49783000</v>
      </c>
    </row>
    <row r="214" spans="1:6" ht="31.5">
      <c r="A214" s="71" t="s">
        <v>334</v>
      </c>
      <c r="B214" s="72" t="s">
        <v>249</v>
      </c>
      <c r="C214" s="72" t="s">
        <v>132</v>
      </c>
      <c r="D214" s="72" t="s">
        <v>335</v>
      </c>
      <c r="E214" s="176">
        <v>50179000</v>
      </c>
      <c r="F214" s="176">
        <v>49783000</v>
      </c>
    </row>
    <row r="215" spans="1:6" ht="35.25" customHeight="1">
      <c r="A215" s="71" t="s">
        <v>551</v>
      </c>
      <c r="B215" s="72" t="s">
        <v>249</v>
      </c>
      <c r="C215" s="72" t="s">
        <v>727</v>
      </c>
      <c r="D215" s="72"/>
      <c r="E215" s="176">
        <f>E216</f>
        <v>12100000</v>
      </c>
      <c r="F215" s="176">
        <f>F216</f>
        <v>12100000</v>
      </c>
    </row>
    <row r="216" spans="1:6" ht="31.5">
      <c r="A216" s="71" t="s">
        <v>334</v>
      </c>
      <c r="B216" s="72" t="s">
        <v>249</v>
      </c>
      <c r="C216" s="72" t="s">
        <v>727</v>
      </c>
      <c r="D216" s="72" t="s">
        <v>335</v>
      </c>
      <c r="E216" s="176">
        <v>12100000</v>
      </c>
      <c r="F216" s="176">
        <v>12100000</v>
      </c>
    </row>
    <row r="217" spans="1:6" ht="47.25">
      <c r="A217" s="71" t="s">
        <v>2</v>
      </c>
      <c r="B217" s="72" t="s">
        <v>249</v>
      </c>
      <c r="C217" s="72" t="s">
        <v>157</v>
      </c>
      <c r="D217" s="72"/>
      <c r="E217" s="176">
        <f>E218</f>
        <v>43790700</v>
      </c>
      <c r="F217" s="176">
        <f>F218</f>
        <v>43804300</v>
      </c>
    </row>
    <row r="218" spans="1:6" ht="47.25">
      <c r="A218" s="71" t="s">
        <v>4</v>
      </c>
      <c r="B218" s="72" t="s">
        <v>249</v>
      </c>
      <c r="C218" s="72" t="s">
        <v>163</v>
      </c>
      <c r="D218" s="72"/>
      <c r="E218" s="176">
        <f>E221+E219</f>
        <v>43790700</v>
      </c>
      <c r="F218" s="176">
        <f>F221+F219</f>
        <v>43804300</v>
      </c>
    </row>
    <row r="219" spans="1:6" ht="63">
      <c r="A219" s="71" t="s">
        <v>413</v>
      </c>
      <c r="B219" s="72" t="s">
        <v>249</v>
      </c>
      <c r="C219" s="72" t="s">
        <v>36</v>
      </c>
      <c r="D219" s="72"/>
      <c r="E219" s="176">
        <f>E220</f>
        <v>10334700</v>
      </c>
      <c r="F219" s="176">
        <f>F220</f>
        <v>10608300</v>
      </c>
    </row>
    <row r="220" spans="1:6" ht="31.5">
      <c r="A220" s="71" t="s">
        <v>334</v>
      </c>
      <c r="B220" s="72" t="s">
        <v>249</v>
      </c>
      <c r="C220" s="72" t="s">
        <v>36</v>
      </c>
      <c r="D220" s="72" t="s">
        <v>335</v>
      </c>
      <c r="E220" s="176">
        <v>10334700</v>
      </c>
      <c r="F220" s="176">
        <v>10608300</v>
      </c>
    </row>
    <row r="221" spans="1:6" ht="15.75">
      <c r="A221" s="71" t="s">
        <v>117</v>
      </c>
      <c r="B221" s="72" t="s">
        <v>249</v>
      </c>
      <c r="C221" s="72" t="s">
        <v>164</v>
      </c>
      <c r="D221" s="72"/>
      <c r="E221" s="176">
        <f>E222</f>
        <v>33456000</v>
      </c>
      <c r="F221" s="176">
        <f>F222</f>
        <v>33196000</v>
      </c>
    </row>
    <row r="222" spans="1:6" ht="31.5">
      <c r="A222" s="71" t="s">
        <v>334</v>
      </c>
      <c r="B222" s="72" t="s">
        <v>249</v>
      </c>
      <c r="C222" s="72" t="s">
        <v>164</v>
      </c>
      <c r="D222" s="72" t="s">
        <v>335</v>
      </c>
      <c r="E222" s="176">
        <v>33456000</v>
      </c>
      <c r="F222" s="176">
        <v>33196000</v>
      </c>
    </row>
    <row r="223" spans="1:6" ht="15.75">
      <c r="A223" s="71" t="s">
        <v>242</v>
      </c>
      <c r="B223" s="72" t="s">
        <v>19</v>
      </c>
      <c r="C223" s="72"/>
      <c r="D223" s="72"/>
      <c r="E223" s="176">
        <f>E224+E234+E238</f>
        <v>33221100</v>
      </c>
      <c r="F223" s="176">
        <f>F224+F234+F238</f>
        <v>33221100</v>
      </c>
    </row>
    <row r="224" spans="1:6" ht="47.25">
      <c r="A224" s="71" t="s">
        <v>69</v>
      </c>
      <c r="B224" s="72" t="s">
        <v>19</v>
      </c>
      <c r="C224" s="72" t="s">
        <v>50</v>
      </c>
      <c r="D224" s="72"/>
      <c r="E224" s="176">
        <f>E225</f>
        <v>19868100</v>
      </c>
      <c r="F224" s="176">
        <f>F225</f>
        <v>19868100</v>
      </c>
    </row>
    <row r="225" spans="1:6" ht="47.25">
      <c r="A225" s="71" t="s">
        <v>218</v>
      </c>
      <c r="B225" s="72" t="s">
        <v>19</v>
      </c>
      <c r="C225" s="72" t="s">
        <v>134</v>
      </c>
      <c r="D225" s="72"/>
      <c r="E225" s="176">
        <f>E226+E231+E229</f>
        <v>19868100</v>
      </c>
      <c r="F225" s="176">
        <f>F226+F231+F229</f>
        <v>19868100</v>
      </c>
    </row>
    <row r="226" spans="1:6" ht="31.5">
      <c r="A226" s="71" t="s">
        <v>304</v>
      </c>
      <c r="B226" s="72" t="s">
        <v>19</v>
      </c>
      <c r="C226" s="72" t="s">
        <v>42</v>
      </c>
      <c r="D226" s="72"/>
      <c r="E226" s="176">
        <f>E227+E228</f>
        <v>2150000</v>
      </c>
      <c r="F226" s="176">
        <f>F227+F228</f>
        <v>2150000</v>
      </c>
    </row>
    <row r="227" spans="1:6" ht="15.75">
      <c r="A227" s="71" t="s">
        <v>339</v>
      </c>
      <c r="B227" s="72" t="s">
        <v>19</v>
      </c>
      <c r="C227" s="72" t="s">
        <v>42</v>
      </c>
      <c r="D227" s="72" t="s">
        <v>338</v>
      </c>
      <c r="E227" s="176">
        <v>550000</v>
      </c>
      <c r="F227" s="176">
        <v>550000</v>
      </c>
    </row>
    <row r="228" spans="1:6" ht="31.5">
      <c r="A228" s="71" t="s">
        <v>334</v>
      </c>
      <c r="B228" s="72" t="s">
        <v>19</v>
      </c>
      <c r="C228" s="72" t="s">
        <v>42</v>
      </c>
      <c r="D228" s="72" t="s">
        <v>335</v>
      </c>
      <c r="E228" s="176">
        <v>1600000</v>
      </c>
      <c r="F228" s="176">
        <v>1600000</v>
      </c>
    </row>
    <row r="229" spans="1:6" ht="15.75">
      <c r="A229" s="71" t="s">
        <v>527</v>
      </c>
      <c r="B229" s="72" t="s">
        <v>19</v>
      </c>
      <c r="C229" s="72" t="s">
        <v>528</v>
      </c>
      <c r="D229" s="72"/>
      <c r="E229" s="176">
        <f>E230</f>
        <v>1000000</v>
      </c>
      <c r="F229" s="176">
        <f>F230</f>
        <v>1000000</v>
      </c>
    </row>
    <row r="230" spans="1:6" ht="31.5">
      <c r="A230" s="71" t="s">
        <v>334</v>
      </c>
      <c r="B230" s="72" t="s">
        <v>19</v>
      </c>
      <c r="C230" s="72" t="s">
        <v>528</v>
      </c>
      <c r="D230" s="72" t="s">
        <v>335</v>
      </c>
      <c r="E230" s="176">
        <v>1000000</v>
      </c>
      <c r="F230" s="176">
        <v>1000000</v>
      </c>
    </row>
    <row r="231" spans="1:6" ht="94.5">
      <c r="A231" s="71" t="s">
        <v>472</v>
      </c>
      <c r="B231" s="72" t="s">
        <v>19</v>
      </c>
      <c r="C231" s="72" t="s">
        <v>43</v>
      </c>
      <c r="D231" s="72"/>
      <c r="E231" s="176">
        <f>E232+E233</f>
        <v>16718100</v>
      </c>
      <c r="F231" s="176">
        <f>F232+F233</f>
        <v>16718100</v>
      </c>
    </row>
    <row r="232" spans="1:6" ht="15.75">
      <c r="A232" s="71" t="s">
        <v>339</v>
      </c>
      <c r="B232" s="72" t="s">
        <v>19</v>
      </c>
      <c r="C232" s="72" t="s">
        <v>43</v>
      </c>
      <c r="D232" s="72" t="s">
        <v>338</v>
      </c>
      <c r="E232" s="176">
        <v>9918100</v>
      </c>
      <c r="F232" s="176">
        <v>9918100</v>
      </c>
    </row>
    <row r="233" spans="1:6" ht="31.5">
      <c r="A233" s="71" t="s">
        <v>334</v>
      </c>
      <c r="B233" s="72" t="s">
        <v>19</v>
      </c>
      <c r="C233" s="72" t="s">
        <v>43</v>
      </c>
      <c r="D233" s="72" t="s">
        <v>335</v>
      </c>
      <c r="E233" s="176">
        <v>6800000</v>
      </c>
      <c r="F233" s="176">
        <v>6800000</v>
      </c>
    </row>
    <row r="234" spans="1:6" ht="53.25" customHeight="1">
      <c r="A234" s="71" t="s">
        <v>146</v>
      </c>
      <c r="B234" s="72" t="s">
        <v>19</v>
      </c>
      <c r="C234" s="72" t="s">
        <v>147</v>
      </c>
      <c r="D234" s="72"/>
      <c r="E234" s="176">
        <f aca="true" t="shared" si="9" ref="E234:F236">E235</f>
        <v>13133000</v>
      </c>
      <c r="F234" s="176">
        <f t="shared" si="9"/>
        <v>13133000</v>
      </c>
    </row>
    <row r="235" spans="1:6" ht="31.5">
      <c r="A235" s="71" t="s">
        <v>148</v>
      </c>
      <c r="B235" s="72" t="s">
        <v>19</v>
      </c>
      <c r="C235" s="72" t="s">
        <v>149</v>
      </c>
      <c r="D235" s="72"/>
      <c r="E235" s="176">
        <f t="shared" si="9"/>
        <v>13133000</v>
      </c>
      <c r="F235" s="176">
        <f t="shared" si="9"/>
        <v>13133000</v>
      </c>
    </row>
    <row r="236" spans="1:6" ht="15.75">
      <c r="A236" s="71" t="s">
        <v>340</v>
      </c>
      <c r="B236" s="72" t="s">
        <v>19</v>
      </c>
      <c r="C236" s="72" t="s">
        <v>150</v>
      </c>
      <c r="D236" s="72"/>
      <c r="E236" s="176">
        <f t="shared" si="9"/>
        <v>13133000</v>
      </c>
      <c r="F236" s="176">
        <f t="shared" si="9"/>
        <v>13133000</v>
      </c>
    </row>
    <row r="237" spans="1:6" ht="31.5">
      <c r="A237" s="71" t="s">
        <v>334</v>
      </c>
      <c r="B237" s="72" t="s">
        <v>19</v>
      </c>
      <c r="C237" s="72" t="s">
        <v>150</v>
      </c>
      <c r="D237" s="72" t="s">
        <v>335</v>
      </c>
      <c r="E237" s="176">
        <v>13133000</v>
      </c>
      <c r="F237" s="176">
        <v>13133000</v>
      </c>
    </row>
    <row r="238" spans="1:6" ht="47.25">
      <c r="A238" s="71" t="s">
        <v>194</v>
      </c>
      <c r="B238" s="72" t="s">
        <v>19</v>
      </c>
      <c r="C238" s="72" t="s">
        <v>195</v>
      </c>
      <c r="D238" s="72"/>
      <c r="E238" s="176">
        <f aca="true" t="shared" si="10" ref="E238:F240">E239</f>
        <v>220000</v>
      </c>
      <c r="F238" s="176">
        <f t="shared" si="10"/>
        <v>220000</v>
      </c>
    </row>
    <row r="239" spans="1:6" ht="47.25">
      <c r="A239" s="71" t="s">
        <v>937</v>
      </c>
      <c r="B239" s="72" t="s">
        <v>19</v>
      </c>
      <c r="C239" s="72" t="s">
        <v>198</v>
      </c>
      <c r="D239" s="72"/>
      <c r="E239" s="176">
        <f t="shared" si="10"/>
        <v>220000</v>
      </c>
      <c r="F239" s="176">
        <f t="shared" si="10"/>
        <v>220000</v>
      </c>
    </row>
    <row r="240" spans="1:6" ht="31.5">
      <c r="A240" s="71" t="s">
        <v>304</v>
      </c>
      <c r="B240" s="72" t="s">
        <v>19</v>
      </c>
      <c r="C240" s="72" t="s">
        <v>999</v>
      </c>
      <c r="D240" s="72"/>
      <c r="E240" s="176">
        <f t="shared" si="10"/>
        <v>220000</v>
      </c>
      <c r="F240" s="176">
        <f t="shared" si="10"/>
        <v>220000</v>
      </c>
    </row>
    <row r="241" spans="1:6" ht="31.5">
      <c r="A241" s="71" t="s">
        <v>334</v>
      </c>
      <c r="B241" s="72" t="s">
        <v>19</v>
      </c>
      <c r="C241" s="72" t="s">
        <v>999</v>
      </c>
      <c r="D241" s="72" t="s">
        <v>335</v>
      </c>
      <c r="E241" s="176">
        <v>220000</v>
      </c>
      <c r="F241" s="176">
        <v>220000</v>
      </c>
    </row>
    <row r="242" spans="1:6" ht="15.75">
      <c r="A242" s="71" t="s">
        <v>20</v>
      </c>
      <c r="B242" s="72" t="s">
        <v>21</v>
      </c>
      <c r="C242" s="72"/>
      <c r="D242" s="72"/>
      <c r="E242" s="176">
        <f>E243+E256</f>
        <v>41279000</v>
      </c>
      <c r="F242" s="176">
        <f>F243+F256</f>
        <v>41279000</v>
      </c>
    </row>
    <row r="243" spans="1:6" ht="47.25">
      <c r="A243" s="71" t="s">
        <v>69</v>
      </c>
      <c r="B243" s="72" t="s">
        <v>21</v>
      </c>
      <c r="C243" s="72" t="s">
        <v>50</v>
      </c>
      <c r="D243" s="72"/>
      <c r="E243" s="176">
        <f>E244+E249</f>
        <v>19564000</v>
      </c>
      <c r="F243" s="176">
        <f>F244+F249</f>
        <v>19564000</v>
      </c>
    </row>
    <row r="244" spans="1:6" ht="113.25" customHeight="1">
      <c r="A244" s="71" t="s">
        <v>726</v>
      </c>
      <c r="B244" s="72" t="s">
        <v>21</v>
      </c>
      <c r="C244" s="72" t="s">
        <v>136</v>
      </c>
      <c r="D244" s="72"/>
      <c r="E244" s="176">
        <f>E245</f>
        <v>2500000</v>
      </c>
      <c r="F244" s="176">
        <f>F245</f>
        <v>2500000</v>
      </c>
    </row>
    <row r="245" spans="1:6" ht="15.75">
      <c r="A245" s="71" t="s">
        <v>118</v>
      </c>
      <c r="B245" s="72" t="s">
        <v>21</v>
      </c>
      <c r="C245" s="72" t="s">
        <v>45</v>
      </c>
      <c r="D245" s="72"/>
      <c r="E245" s="176">
        <f>E246+E247+E248</f>
        <v>2500000</v>
      </c>
      <c r="F245" s="176">
        <f>F246+F247+F248</f>
        <v>2500000</v>
      </c>
    </row>
    <row r="246" spans="1:6" ht="63">
      <c r="A246" s="71" t="s">
        <v>326</v>
      </c>
      <c r="B246" s="72" t="s">
        <v>21</v>
      </c>
      <c r="C246" s="72" t="s">
        <v>45</v>
      </c>
      <c r="D246" s="72" t="s">
        <v>327</v>
      </c>
      <c r="E246" s="176">
        <v>1367000</v>
      </c>
      <c r="F246" s="176">
        <v>1367000</v>
      </c>
    </row>
    <row r="247" spans="1:6" ht="31.5">
      <c r="A247" s="71" t="s">
        <v>352</v>
      </c>
      <c r="B247" s="72" t="s">
        <v>21</v>
      </c>
      <c r="C247" s="72" t="s">
        <v>45</v>
      </c>
      <c r="D247" s="72" t="s">
        <v>328</v>
      </c>
      <c r="E247" s="176">
        <v>863000</v>
      </c>
      <c r="F247" s="176">
        <v>863000</v>
      </c>
    </row>
    <row r="248" spans="1:6" ht="31.5">
      <c r="A248" s="71" t="s">
        <v>334</v>
      </c>
      <c r="B248" s="72" t="s">
        <v>21</v>
      </c>
      <c r="C248" s="72" t="s">
        <v>45</v>
      </c>
      <c r="D248" s="72" t="s">
        <v>335</v>
      </c>
      <c r="E248" s="176">
        <v>270000</v>
      </c>
      <c r="F248" s="176">
        <v>270000</v>
      </c>
    </row>
    <row r="249" spans="1:6" ht="31.5">
      <c r="A249" s="71" t="s">
        <v>139</v>
      </c>
      <c r="B249" s="72" t="s">
        <v>21</v>
      </c>
      <c r="C249" s="72" t="s">
        <v>137</v>
      </c>
      <c r="D249" s="72"/>
      <c r="E249" s="176">
        <f>E252+E250</f>
        <v>17064000</v>
      </c>
      <c r="F249" s="176">
        <f>F252+F250</f>
        <v>17064000</v>
      </c>
    </row>
    <row r="250" spans="1:6" ht="15.75">
      <c r="A250" s="71" t="s">
        <v>537</v>
      </c>
      <c r="B250" s="72" t="s">
        <v>21</v>
      </c>
      <c r="C250" s="72" t="s">
        <v>538</v>
      </c>
      <c r="D250" s="72"/>
      <c r="E250" s="176">
        <f>E251</f>
        <v>75000</v>
      </c>
      <c r="F250" s="176">
        <f>F251</f>
        <v>75000</v>
      </c>
    </row>
    <row r="251" spans="1:6" ht="31.5">
      <c r="A251" s="71" t="s">
        <v>352</v>
      </c>
      <c r="B251" s="72" t="s">
        <v>21</v>
      </c>
      <c r="C251" s="72" t="s">
        <v>538</v>
      </c>
      <c r="D251" s="72" t="s">
        <v>328</v>
      </c>
      <c r="E251" s="176">
        <v>75000</v>
      </c>
      <c r="F251" s="176">
        <v>75000</v>
      </c>
    </row>
    <row r="252" spans="1:6" ht="63">
      <c r="A252" s="71" t="s">
        <v>303</v>
      </c>
      <c r="B252" s="72" t="s">
        <v>21</v>
      </c>
      <c r="C252" s="72" t="s">
        <v>46</v>
      </c>
      <c r="D252" s="72"/>
      <c r="E252" s="176">
        <f>E253+E254+E255</f>
        <v>16989000</v>
      </c>
      <c r="F252" s="176">
        <f>F253+F254+F255</f>
        <v>16989000</v>
      </c>
    </row>
    <row r="253" spans="1:6" ht="63">
      <c r="A253" s="71" t="s">
        <v>326</v>
      </c>
      <c r="B253" s="72" t="s">
        <v>21</v>
      </c>
      <c r="C253" s="72" t="s">
        <v>46</v>
      </c>
      <c r="D253" s="72" t="s">
        <v>327</v>
      </c>
      <c r="E253" s="176">
        <v>13330000</v>
      </c>
      <c r="F253" s="176">
        <v>13330000</v>
      </c>
    </row>
    <row r="254" spans="1:6" ht="31.5">
      <c r="A254" s="71" t="s">
        <v>352</v>
      </c>
      <c r="B254" s="72" t="s">
        <v>21</v>
      </c>
      <c r="C254" s="72" t="s">
        <v>46</v>
      </c>
      <c r="D254" s="72" t="s">
        <v>328</v>
      </c>
      <c r="E254" s="176">
        <v>3526000</v>
      </c>
      <c r="F254" s="176">
        <v>3526000</v>
      </c>
    </row>
    <row r="255" spans="1:6" ht="15.75">
      <c r="A255" s="71" t="s">
        <v>329</v>
      </c>
      <c r="B255" s="72" t="s">
        <v>21</v>
      </c>
      <c r="C255" s="72" t="s">
        <v>46</v>
      </c>
      <c r="D255" s="72" t="s">
        <v>330</v>
      </c>
      <c r="E255" s="176">
        <v>133000</v>
      </c>
      <c r="F255" s="176">
        <v>133000</v>
      </c>
    </row>
    <row r="256" spans="1:6" ht="47.25">
      <c r="A256" s="71" t="s">
        <v>70</v>
      </c>
      <c r="B256" s="72" t="s">
        <v>21</v>
      </c>
      <c r="C256" s="72" t="s">
        <v>141</v>
      </c>
      <c r="D256" s="72"/>
      <c r="E256" s="176">
        <f>E257</f>
        <v>21715000</v>
      </c>
      <c r="F256" s="176">
        <f>F257</f>
        <v>21715000</v>
      </c>
    </row>
    <row r="257" spans="1:6" ht="31.5">
      <c r="A257" s="71" t="s">
        <v>144</v>
      </c>
      <c r="B257" s="72" t="s">
        <v>21</v>
      </c>
      <c r="C257" s="72" t="s">
        <v>226</v>
      </c>
      <c r="D257" s="72"/>
      <c r="E257" s="176">
        <f>E258</f>
        <v>21715000</v>
      </c>
      <c r="F257" s="176">
        <f>F258</f>
        <v>21715000</v>
      </c>
    </row>
    <row r="258" spans="1:6" ht="63">
      <c r="A258" s="71" t="s">
        <v>303</v>
      </c>
      <c r="B258" s="72" t="s">
        <v>21</v>
      </c>
      <c r="C258" s="72" t="s">
        <v>928</v>
      </c>
      <c r="D258" s="72"/>
      <c r="E258" s="176">
        <f>E259+E260</f>
        <v>21715000</v>
      </c>
      <c r="F258" s="176">
        <f>F259+F260</f>
        <v>21715000</v>
      </c>
    </row>
    <row r="259" spans="1:6" ht="63">
      <c r="A259" s="71" t="s">
        <v>326</v>
      </c>
      <c r="B259" s="72" t="s">
        <v>21</v>
      </c>
      <c r="C259" s="72" t="s">
        <v>928</v>
      </c>
      <c r="D259" s="72" t="s">
        <v>327</v>
      </c>
      <c r="E259" s="176">
        <v>18864000</v>
      </c>
      <c r="F259" s="176">
        <v>18864000</v>
      </c>
    </row>
    <row r="260" spans="1:6" ht="31.5">
      <c r="A260" s="71" t="s">
        <v>352</v>
      </c>
      <c r="B260" s="72" t="s">
        <v>21</v>
      </c>
      <c r="C260" s="72" t="s">
        <v>928</v>
      </c>
      <c r="D260" s="72" t="s">
        <v>328</v>
      </c>
      <c r="E260" s="176">
        <v>2851000</v>
      </c>
      <c r="F260" s="176">
        <v>2851000</v>
      </c>
    </row>
    <row r="261" spans="1:6" ht="15.75">
      <c r="A261" s="159" t="s">
        <v>113</v>
      </c>
      <c r="B261" s="215" t="s">
        <v>272</v>
      </c>
      <c r="C261" s="215"/>
      <c r="D261" s="215"/>
      <c r="E261" s="181">
        <f aca="true" t="shared" si="11" ref="E261:F263">E262</f>
        <v>98511717.57</v>
      </c>
      <c r="F261" s="181">
        <f t="shared" si="11"/>
        <v>98512017.57</v>
      </c>
    </row>
    <row r="262" spans="1:6" ht="15.75">
      <c r="A262" s="71" t="s">
        <v>22</v>
      </c>
      <c r="B262" s="72" t="s">
        <v>273</v>
      </c>
      <c r="C262" s="72"/>
      <c r="D262" s="72"/>
      <c r="E262" s="176">
        <f t="shared" si="11"/>
        <v>98511717.57</v>
      </c>
      <c r="F262" s="176">
        <f t="shared" si="11"/>
        <v>98512017.57</v>
      </c>
    </row>
    <row r="263" spans="1:6" ht="47.25">
      <c r="A263" s="71" t="s">
        <v>2</v>
      </c>
      <c r="B263" s="72" t="s">
        <v>273</v>
      </c>
      <c r="C263" s="72" t="s">
        <v>157</v>
      </c>
      <c r="D263" s="72"/>
      <c r="E263" s="176">
        <f t="shared" si="11"/>
        <v>98511717.57</v>
      </c>
      <c r="F263" s="176">
        <f t="shared" si="11"/>
        <v>98512017.57</v>
      </c>
    </row>
    <row r="264" spans="1:6" ht="47.25">
      <c r="A264" s="71" t="s">
        <v>159</v>
      </c>
      <c r="B264" s="72" t="s">
        <v>273</v>
      </c>
      <c r="C264" s="72" t="s">
        <v>158</v>
      </c>
      <c r="D264" s="72"/>
      <c r="E264" s="176">
        <f>E270+E272+E274+E267+E265</f>
        <v>98511717.57</v>
      </c>
      <c r="F264" s="176">
        <f>F270+F272+F274+F267+F265</f>
        <v>98512017.57</v>
      </c>
    </row>
    <row r="265" spans="1:6" ht="15.75">
      <c r="A265" s="71" t="s">
        <v>1008</v>
      </c>
      <c r="B265" s="72" t="s">
        <v>273</v>
      </c>
      <c r="C265" s="72" t="s">
        <v>1009</v>
      </c>
      <c r="D265" s="72"/>
      <c r="E265" s="176">
        <f>E266</f>
        <v>435717.57</v>
      </c>
      <c r="F265" s="176">
        <f>F266</f>
        <v>435717.57</v>
      </c>
    </row>
    <row r="266" spans="1:6" ht="31.5">
      <c r="A266" s="71" t="s">
        <v>334</v>
      </c>
      <c r="B266" s="72" t="s">
        <v>273</v>
      </c>
      <c r="C266" s="72" t="s">
        <v>1009</v>
      </c>
      <c r="D266" s="72" t="s">
        <v>335</v>
      </c>
      <c r="E266" s="176">
        <v>435717.57</v>
      </c>
      <c r="F266" s="176">
        <v>435717.57</v>
      </c>
    </row>
    <row r="267" spans="1:6" ht="94.5" customHeight="1">
      <c r="A267" s="71" t="s">
        <v>414</v>
      </c>
      <c r="B267" s="72" t="s">
        <v>273</v>
      </c>
      <c r="C267" s="72" t="s">
        <v>37</v>
      </c>
      <c r="D267" s="72"/>
      <c r="E267" s="176">
        <f>E268+E269</f>
        <v>29544000</v>
      </c>
      <c r="F267" s="176">
        <f>F268+F269</f>
        <v>30515300</v>
      </c>
    </row>
    <row r="268" spans="1:6" ht="15.75">
      <c r="A268" s="71" t="s">
        <v>255</v>
      </c>
      <c r="B268" s="72" t="s">
        <v>273</v>
      </c>
      <c r="C268" s="72" t="s">
        <v>37</v>
      </c>
      <c r="D268" s="72" t="s">
        <v>337</v>
      </c>
      <c r="E268" s="176">
        <v>7851000</v>
      </c>
      <c r="F268" s="176">
        <v>8151000</v>
      </c>
    </row>
    <row r="269" spans="1:6" ht="31.5">
      <c r="A269" s="71" t="s">
        <v>334</v>
      </c>
      <c r="B269" s="72" t="s">
        <v>273</v>
      </c>
      <c r="C269" s="72" t="s">
        <v>37</v>
      </c>
      <c r="D269" s="72" t="s">
        <v>335</v>
      </c>
      <c r="E269" s="176">
        <v>21693000</v>
      </c>
      <c r="F269" s="176">
        <v>22364300</v>
      </c>
    </row>
    <row r="270" spans="1:6" ht="15.75">
      <c r="A270" s="71" t="s">
        <v>349</v>
      </c>
      <c r="B270" s="72" t="s">
        <v>273</v>
      </c>
      <c r="C270" s="72" t="s">
        <v>160</v>
      </c>
      <c r="D270" s="72"/>
      <c r="E270" s="176">
        <f>E271</f>
        <v>41482000</v>
      </c>
      <c r="F270" s="176">
        <f>F271</f>
        <v>40782000</v>
      </c>
    </row>
    <row r="271" spans="1:6" ht="31.5">
      <c r="A271" s="71" t="s">
        <v>334</v>
      </c>
      <c r="B271" s="72" t="s">
        <v>273</v>
      </c>
      <c r="C271" s="72" t="s">
        <v>160</v>
      </c>
      <c r="D271" s="72" t="s">
        <v>335</v>
      </c>
      <c r="E271" s="176">
        <v>41482000</v>
      </c>
      <c r="F271" s="176">
        <v>40782000</v>
      </c>
    </row>
    <row r="272" spans="1:6" ht="15.75">
      <c r="A272" s="71" t="s">
        <v>281</v>
      </c>
      <c r="B272" s="72" t="s">
        <v>273</v>
      </c>
      <c r="C272" s="72" t="s">
        <v>161</v>
      </c>
      <c r="D272" s="72"/>
      <c r="E272" s="176">
        <f>E273</f>
        <v>26330000</v>
      </c>
      <c r="F272" s="176">
        <f>F273</f>
        <v>26059000</v>
      </c>
    </row>
    <row r="273" spans="1:6" ht="31.5">
      <c r="A273" s="71" t="s">
        <v>334</v>
      </c>
      <c r="B273" s="72" t="s">
        <v>273</v>
      </c>
      <c r="C273" s="72" t="s">
        <v>161</v>
      </c>
      <c r="D273" s="72" t="s">
        <v>335</v>
      </c>
      <c r="E273" s="176">
        <v>26330000</v>
      </c>
      <c r="F273" s="176">
        <v>26059000</v>
      </c>
    </row>
    <row r="274" spans="1:6" ht="15.75">
      <c r="A274" s="71" t="s">
        <v>350</v>
      </c>
      <c r="B274" s="72" t="s">
        <v>273</v>
      </c>
      <c r="C274" s="72" t="s">
        <v>162</v>
      </c>
      <c r="D274" s="72"/>
      <c r="E274" s="176">
        <f>E275+E276</f>
        <v>720000</v>
      </c>
      <c r="F274" s="176">
        <f>F275+F276</f>
        <v>720000</v>
      </c>
    </row>
    <row r="275" spans="1:6" ht="33" customHeight="1">
      <c r="A275" s="71" t="s">
        <v>352</v>
      </c>
      <c r="B275" s="72" t="s">
        <v>273</v>
      </c>
      <c r="C275" s="72" t="s">
        <v>162</v>
      </c>
      <c r="D275" s="72" t="s">
        <v>328</v>
      </c>
      <c r="E275" s="176">
        <v>570000</v>
      </c>
      <c r="F275" s="176">
        <v>570000</v>
      </c>
    </row>
    <row r="276" spans="1:6" ht="18" customHeight="1">
      <c r="A276" s="71" t="s">
        <v>339</v>
      </c>
      <c r="B276" s="72" t="s">
        <v>273</v>
      </c>
      <c r="C276" s="72" t="s">
        <v>162</v>
      </c>
      <c r="D276" s="72" t="s">
        <v>338</v>
      </c>
      <c r="E276" s="176">
        <v>150000</v>
      </c>
      <c r="F276" s="176">
        <v>150000</v>
      </c>
    </row>
    <row r="277" spans="1:6" s="216" customFormat="1" ht="15.75">
      <c r="A277" s="159" t="s">
        <v>277</v>
      </c>
      <c r="B277" s="215" t="s">
        <v>24</v>
      </c>
      <c r="C277" s="215"/>
      <c r="D277" s="215"/>
      <c r="E277" s="181">
        <f>E283+E292+E278</f>
        <v>137449540.51000002</v>
      </c>
      <c r="F277" s="181">
        <f>F283+F292+F278</f>
        <v>136435853.26</v>
      </c>
    </row>
    <row r="278" spans="1:6" s="216" customFormat="1" ht="15.75">
      <c r="A278" s="71" t="s">
        <v>92</v>
      </c>
      <c r="B278" s="72" t="s">
        <v>91</v>
      </c>
      <c r="C278" s="220"/>
      <c r="D278" s="220"/>
      <c r="E278" s="176">
        <f aca="true" t="shared" si="12" ref="E278:F281">E279</f>
        <v>2700000</v>
      </c>
      <c r="F278" s="176">
        <f t="shared" si="12"/>
        <v>2700000</v>
      </c>
    </row>
    <row r="279" spans="1:6" s="216" customFormat="1" ht="47.25">
      <c r="A279" s="71" t="s">
        <v>737</v>
      </c>
      <c r="B279" s="72" t="s">
        <v>91</v>
      </c>
      <c r="C279" s="72" t="s">
        <v>165</v>
      </c>
      <c r="D279" s="220"/>
      <c r="E279" s="176">
        <f t="shared" si="12"/>
        <v>2700000</v>
      </c>
      <c r="F279" s="176">
        <f t="shared" si="12"/>
        <v>2700000</v>
      </c>
    </row>
    <row r="280" spans="1:6" s="216" customFormat="1" ht="51.75" customHeight="1">
      <c r="A280" s="71" t="s">
        <v>965</v>
      </c>
      <c r="B280" s="72" t="s">
        <v>91</v>
      </c>
      <c r="C280" s="72" t="s">
        <v>399</v>
      </c>
      <c r="D280" s="72"/>
      <c r="E280" s="176">
        <f t="shared" si="12"/>
        <v>2700000</v>
      </c>
      <c r="F280" s="176">
        <f t="shared" si="12"/>
        <v>2700000</v>
      </c>
    </row>
    <row r="281" spans="1:6" ht="16.5" customHeight="1">
      <c r="A281" s="71" t="s">
        <v>80</v>
      </c>
      <c r="B281" s="72" t="s">
        <v>91</v>
      </c>
      <c r="C281" s="72" t="s">
        <v>962</v>
      </c>
      <c r="D281" s="72"/>
      <c r="E281" s="176">
        <f t="shared" si="12"/>
        <v>2700000</v>
      </c>
      <c r="F281" s="176">
        <f t="shared" si="12"/>
        <v>2700000</v>
      </c>
    </row>
    <row r="282" spans="1:6" ht="16.5" customHeight="1">
      <c r="A282" s="71" t="s">
        <v>339</v>
      </c>
      <c r="B282" s="72" t="s">
        <v>91</v>
      </c>
      <c r="C282" s="72" t="s">
        <v>962</v>
      </c>
      <c r="D282" s="72" t="s">
        <v>338</v>
      </c>
      <c r="E282" s="176">
        <v>2700000</v>
      </c>
      <c r="F282" s="176">
        <v>2700000</v>
      </c>
    </row>
    <row r="283" spans="1:6" ht="20.25" customHeight="1">
      <c r="A283" s="71" t="s">
        <v>25</v>
      </c>
      <c r="B283" s="72" t="s">
        <v>26</v>
      </c>
      <c r="C283" s="72"/>
      <c r="D283" s="72"/>
      <c r="E283" s="176">
        <f>E284+E288</f>
        <v>3933844.4</v>
      </c>
      <c r="F283" s="176">
        <f>F284+F288</f>
        <v>2465705</v>
      </c>
    </row>
    <row r="284" spans="1:6" ht="64.5" customHeight="1">
      <c r="A284" s="71" t="s">
        <v>741</v>
      </c>
      <c r="B284" s="72" t="s">
        <v>26</v>
      </c>
      <c r="C284" s="72" t="s">
        <v>174</v>
      </c>
      <c r="D284" s="72"/>
      <c r="E284" s="176">
        <f aca="true" t="shared" si="13" ref="E284:F286">E285</f>
        <v>1339800</v>
      </c>
      <c r="F284" s="176">
        <f t="shared" si="13"/>
        <v>1339800</v>
      </c>
    </row>
    <row r="285" spans="1:6" ht="52.5" customHeight="1">
      <c r="A285" s="71" t="s">
        <v>181</v>
      </c>
      <c r="B285" s="72" t="s">
        <v>26</v>
      </c>
      <c r="C285" s="72" t="s">
        <v>180</v>
      </c>
      <c r="D285" s="72"/>
      <c r="E285" s="176">
        <f t="shared" si="13"/>
        <v>1339800</v>
      </c>
      <c r="F285" s="176">
        <f t="shared" si="13"/>
        <v>1339800</v>
      </c>
    </row>
    <row r="286" spans="1:6" ht="94.5">
      <c r="A286" s="71" t="s">
        <v>466</v>
      </c>
      <c r="B286" s="72" t="s">
        <v>26</v>
      </c>
      <c r="C286" s="72" t="s">
        <v>973</v>
      </c>
      <c r="D286" s="72"/>
      <c r="E286" s="176">
        <f t="shared" si="13"/>
        <v>1339800</v>
      </c>
      <c r="F286" s="176">
        <f t="shared" si="13"/>
        <v>1339800</v>
      </c>
    </row>
    <row r="287" spans="1:6" ht="31.5">
      <c r="A287" s="71" t="s">
        <v>112</v>
      </c>
      <c r="B287" s="72" t="s">
        <v>26</v>
      </c>
      <c r="C287" s="72" t="s">
        <v>973</v>
      </c>
      <c r="D287" s="72" t="s">
        <v>341</v>
      </c>
      <c r="E287" s="176">
        <v>1339800</v>
      </c>
      <c r="F287" s="176">
        <v>1339800</v>
      </c>
    </row>
    <row r="288" spans="1:6" ht="51" customHeight="1">
      <c r="A288" s="71" t="s">
        <v>748</v>
      </c>
      <c r="B288" s="72" t="s">
        <v>26</v>
      </c>
      <c r="C288" s="72" t="s">
        <v>749</v>
      </c>
      <c r="D288" s="72"/>
      <c r="E288" s="176">
        <f aca="true" t="shared" si="14" ref="E288:F290">E289</f>
        <v>2594044.4</v>
      </c>
      <c r="F288" s="176">
        <f t="shared" si="14"/>
        <v>1125905</v>
      </c>
    </row>
    <row r="289" spans="1:6" ht="37.5" customHeight="1">
      <c r="A289" s="71" t="s">
        <v>1016</v>
      </c>
      <c r="B289" s="72" t="s">
        <v>26</v>
      </c>
      <c r="C289" s="72" t="s">
        <v>750</v>
      </c>
      <c r="D289" s="72"/>
      <c r="E289" s="176">
        <f t="shared" si="14"/>
        <v>2594044.4</v>
      </c>
      <c r="F289" s="176">
        <f t="shared" si="14"/>
        <v>1125905</v>
      </c>
    </row>
    <row r="290" spans="1:6" ht="31.5">
      <c r="A290" s="71" t="s">
        <v>370</v>
      </c>
      <c r="B290" s="72" t="s">
        <v>26</v>
      </c>
      <c r="C290" s="72" t="s">
        <v>751</v>
      </c>
      <c r="D290" s="72"/>
      <c r="E290" s="176">
        <f t="shared" si="14"/>
        <v>2594044.4</v>
      </c>
      <c r="F290" s="176">
        <f t="shared" si="14"/>
        <v>1125905</v>
      </c>
    </row>
    <row r="291" spans="1:6" ht="15.75">
      <c r="A291" s="71" t="s">
        <v>339</v>
      </c>
      <c r="B291" s="72" t="s">
        <v>26</v>
      </c>
      <c r="C291" s="72" t="s">
        <v>751</v>
      </c>
      <c r="D291" s="72" t="s">
        <v>338</v>
      </c>
      <c r="E291" s="176">
        <v>2594044.4</v>
      </c>
      <c r="F291" s="176">
        <v>1125905</v>
      </c>
    </row>
    <row r="292" spans="1:6" ht="15.75">
      <c r="A292" s="71" t="s">
        <v>302</v>
      </c>
      <c r="B292" s="72" t="s">
        <v>27</v>
      </c>
      <c r="C292" s="72"/>
      <c r="D292" s="213"/>
      <c r="E292" s="176">
        <f>E293+E311</f>
        <v>130815696.11000001</v>
      </c>
      <c r="F292" s="176">
        <f>F293+F311</f>
        <v>131270148.25999999</v>
      </c>
    </row>
    <row r="293" spans="1:6" ht="47.25">
      <c r="A293" s="71" t="s">
        <v>69</v>
      </c>
      <c r="B293" s="72" t="s">
        <v>27</v>
      </c>
      <c r="C293" s="72" t="s">
        <v>50</v>
      </c>
      <c r="D293" s="213"/>
      <c r="E293" s="176">
        <f>E297+E306+E294</f>
        <v>80371664.24000001</v>
      </c>
      <c r="F293" s="176">
        <f>F297+F306+F294</f>
        <v>80801345.94</v>
      </c>
    </row>
    <row r="294" spans="1:6" ht="47.25">
      <c r="A294" s="71" t="s">
        <v>218</v>
      </c>
      <c r="B294" s="72" t="s">
        <v>27</v>
      </c>
      <c r="C294" s="72" t="s">
        <v>134</v>
      </c>
      <c r="D294" s="213"/>
      <c r="E294" s="176">
        <f>E295</f>
        <v>3442400</v>
      </c>
      <c r="F294" s="176">
        <f>F295</f>
        <v>3442400</v>
      </c>
    </row>
    <row r="295" spans="1:6" ht="78.75">
      <c r="A295" s="71" t="s">
        <v>471</v>
      </c>
      <c r="B295" s="72" t="s">
        <v>27</v>
      </c>
      <c r="C295" s="72" t="s">
        <v>44</v>
      </c>
      <c r="D295" s="72"/>
      <c r="E295" s="176">
        <f>E296</f>
        <v>3442400</v>
      </c>
      <c r="F295" s="176">
        <f>F296</f>
        <v>3442400</v>
      </c>
    </row>
    <row r="296" spans="1:6" ht="15.75">
      <c r="A296" s="71" t="s">
        <v>339</v>
      </c>
      <c r="B296" s="72" t="s">
        <v>27</v>
      </c>
      <c r="C296" s="72" t="s">
        <v>44</v>
      </c>
      <c r="D296" s="72" t="s">
        <v>338</v>
      </c>
      <c r="E296" s="176">
        <v>3442400</v>
      </c>
      <c r="F296" s="176">
        <v>3442400</v>
      </c>
    </row>
    <row r="297" spans="1:6" ht="63">
      <c r="A297" s="71" t="s">
        <v>133</v>
      </c>
      <c r="B297" s="72" t="s">
        <v>27</v>
      </c>
      <c r="C297" s="72" t="s">
        <v>138</v>
      </c>
      <c r="D297" s="72"/>
      <c r="E297" s="176">
        <f>E298+E300+E302+E304</f>
        <v>32786901.17</v>
      </c>
      <c r="F297" s="176">
        <f>F298+F300+F302+F304</f>
        <v>33216582.87</v>
      </c>
    </row>
    <row r="298" spans="1:6" ht="99.75" customHeight="1">
      <c r="A298" s="71" t="s">
        <v>202</v>
      </c>
      <c r="B298" s="72" t="s">
        <v>27</v>
      </c>
      <c r="C298" s="72" t="s">
        <v>47</v>
      </c>
      <c r="D298" s="213"/>
      <c r="E298" s="176">
        <f>E299</f>
        <v>21760683.37</v>
      </c>
      <c r="F298" s="176">
        <f>F299</f>
        <v>21760683.37</v>
      </c>
    </row>
    <row r="299" spans="1:6" ht="31.5">
      <c r="A299" s="71" t="s">
        <v>334</v>
      </c>
      <c r="B299" s="72" t="s">
        <v>27</v>
      </c>
      <c r="C299" s="72" t="s">
        <v>47</v>
      </c>
      <c r="D299" s="72" t="s">
        <v>335</v>
      </c>
      <c r="E299" s="176">
        <v>21760683.37</v>
      </c>
      <c r="F299" s="176">
        <v>21760683.37</v>
      </c>
    </row>
    <row r="300" spans="1:6" ht="63">
      <c r="A300" s="71" t="s">
        <v>366</v>
      </c>
      <c r="B300" s="72" t="s">
        <v>27</v>
      </c>
      <c r="C300" s="72" t="s">
        <v>48</v>
      </c>
      <c r="D300" s="72"/>
      <c r="E300" s="176">
        <f>E301</f>
        <v>9176360.3</v>
      </c>
      <c r="F300" s="176">
        <f>F301</f>
        <v>9533795.5</v>
      </c>
    </row>
    <row r="301" spans="1:6" ht="31.5">
      <c r="A301" s="71" t="s">
        <v>334</v>
      </c>
      <c r="B301" s="72" t="s">
        <v>27</v>
      </c>
      <c r="C301" s="72" t="s">
        <v>48</v>
      </c>
      <c r="D301" s="72" t="s">
        <v>335</v>
      </c>
      <c r="E301" s="176">
        <v>9176360.3</v>
      </c>
      <c r="F301" s="176">
        <v>9533795.5</v>
      </c>
    </row>
    <row r="302" spans="1:6" ht="79.5" customHeight="1">
      <c r="A302" s="71" t="s">
        <v>367</v>
      </c>
      <c r="B302" s="72" t="s">
        <v>27</v>
      </c>
      <c r="C302" s="72" t="s">
        <v>49</v>
      </c>
      <c r="D302" s="72"/>
      <c r="E302" s="176">
        <f>E303</f>
        <v>1096157.5</v>
      </c>
      <c r="F302" s="176">
        <f>F303</f>
        <v>1138904</v>
      </c>
    </row>
    <row r="303" spans="1:6" ht="31.5">
      <c r="A303" s="71" t="s">
        <v>334</v>
      </c>
      <c r="B303" s="72" t="s">
        <v>27</v>
      </c>
      <c r="C303" s="72" t="s">
        <v>49</v>
      </c>
      <c r="D303" s="72" t="s">
        <v>338</v>
      </c>
      <c r="E303" s="176">
        <v>1096157.5</v>
      </c>
      <c r="F303" s="176">
        <v>1138904</v>
      </c>
    </row>
    <row r="304" spans="1:6" ht="78.75">
      <c r="A304" s="71" t="s">
        <v>465</v>
      </c>
      <c r="B304" s="72" t="s">
        <v>27</v>
      </c>
      <c r="C304" s="72" t="s">
        <v>464</v>
      </c>
      <c r="D304" s="72"/>
      <c r="E304" s="176">
        <f>E305</f>
        <v>753700</v>
      </c>
      <c r="F304" s="176">
        <f>F305</f>
        <v>783200</v>
      </c>
    </row>
    <row r="305" spans="1:6" ht="31.5">
      <c r="A305" s="71" t="s">
        <v>334</v>
      </c>
      <c r="B305" s="72" t="s">
        <v>27</v>
      </c>
      <c r="C305" s="72" t="s">
        <v>464</v>
      </c>
      <c r="D305" s="72" t="s">
        <v>335</v>
      </c>
      <c r="E305" s="176">
        <v>753700</v>
      </c>
      <c r="F305" s="176">
        <v>783200</v>
      </c>
    </row>
    <row r="306" spans="1:6" ht="47.25">
      <c r="A306" s="71" t="s">
        <v>135</v>
      </c>
      <c r="B306" s="72" t="s">
        <v>27</v>
      </c>
      <c r="C306" s="72" t="s">
        <v>140</v>
      </c>
      <c r="D306" s="72"/>
      <c r="E306" s="176">
        <f>E309+E307</f>
        <v>44142363.07</v>
      </c>
      <c r="F306" s="176">
        <f>F309+F307</f>
        <v>44142363.07</v>
      </c>
    </row>
    <row r="307" spans="1:6" ht="175.5" customHeight="1">
      <c r="A307" s="71" t="s">
        <v>489</v>
      </c>
      <c r="B307" s="72" t="s">
        <v>27</v>
      </c>
      <c r="C307" s="72" t="s">
        <v>754</v>
      </c>
      <c r="D307" s="72"/>
      <c r="E307" s="176">
        <f>E308</f>
        <v>547200</v>
      </c>
      <c r="F307" s="176">
        <f>F308</f>
        <v>547200</v>
      </c>
    </row>
    <row r="308" spans="1:6" ht="15.75">
      <c r="A308" s="71" t="s">
        <v>339</v>
      </c>
      <c r="B308" s="72" t="s">
        <v>27</v>
      </c>
      <c r="C308" s="72" t="s">
        <v>754</v>
      </c>
      <c r="D308" s="72" t="s">
        <v>338</v>
      </c>
      <c r="E308" s="176">
        <v>547200</v>
      </c>
      <c r="F308" s="176">
        <v>547200</v>
      </c>
    </row>
    <row r="309" spans="1:6" ht="205.5" customHeight="1">
      <c r="A309" s="71" t="s">
        <v>5</v>
      </c>
      <c r="B309" s="72" t="s">
        <v>27</v>
      </c>
      <c r="C309" s="72" t="s">
        <v>228</v>
      </c>
      <c r="D309" s="213"/>
      <c r="E309" s="176">
        <f>E310</f>
        <v>43595163.07</v>
      </c>
      <c r="F309" s="176">
        <f>F310</f>
        <v>43595163.07</v>
      </c>
    </row>
    <row r="310" spans="1:6" ht="15.75">
      <c r="A310" s="71" t="s">
        <v>339</v>
      </c>
      <c r="B310" s="72" t="s">
        <v>27</v>
      </c>
      <c r="C310" s="72" t="s">
        <v>228</v>
      </c>
      <c r="D310" s="72" t="s">
        <v>338</v>
      </c>
      <c r="E310" s="176">
        <v>43595163.07</v>
      </c>
      <c r="F310" s="176">
        <v>43595163.07</v>
      </c>
    </row>
    <row r="311" spans="1:6" ht="66.75" customHeight="1">
      <c r="A311" s="71" t="s">
        <v>741</v>
      </c>
      <c r="B311" s="72" t="s">
        <v>27</v>
      </c>
      <c r="C311" s="72" t="s">
        <v>174</v>
      </c>
      <c r="D311" s="72"/>
      <c r="E311" s="176">
        <f>E312</f>
        <v>50444031.870000005</v>
      </c>
      <c r="F311" s="176">
        <f>F312</f>
        <v>50468802.32</v>
      </c>
    </row>
    <row r="312" spans="1:6" ht="50.25" customHeight="1">
      <c r="A312" s="71" t="s">
        <v>181</v>
      </c>
      <c r="B312" s="72" t="s">
        <v>27</v>
      </c>
      <c r="C312" s="72" t="s">
        <v>180</v>
      </c>
      <c r="D312" s="72"/>
      <c r="E312" s="176">
        <f>E317+E319+E315+E313</f>
        <v>50444031.870000005</v>
      </c>
      <c r="F312" s="176">
        <f>F317+F319+F315+F313</f>
        <v>50468802.32</v>
      </c>
    </row>
    <row r="313" spans="1:6" ht="31.5">
      <c r="A313" s="71" t="s">
        <v>398</v>
      </c>
      <c r="B313" s="72" t="s">
        <v>27</v>
      </c>
      <c r="C313" s="72" t="s">
        <v>970</v>
      </c>
      <c r="D313" s="72"/>
      <c r="E313" s="176">
        <f>E314</f>
        <v>8718870</v>
      </c>
      <c r="F313" s="176">
        <f>F314</f>
        <v>8698930</v>
      </c>
    </row>
    <row r="314" spans="1:6" ht="19.5" customHeight="1">
      <c r="A314" s="71" t="s">
        <v>339</v>
      </c>
      <c r="B314" s="72" t="s">
        <v>27</v>
      </c>
      <c r="C314" s="72" t="s">
        <v>970</v>
      </c>
      <c r="D314" s="72" t="s">
        <v>338</v>
      </c>
      <c r="E314" s="176">
        <v>8718870</v>
      </c>
      <c r="F314" s="176">
        <v>8698930</v>
      </c>
    </row>
    <row r="315" spans="1:6" ht="63">
      <c r="A315" s="71" t="s">
        <v>473</v>
      </c>
      <c r="B315" s="72" t="s">
        <v>27</v>
      </c>
      <c r="C315" s="72" t="s">
        <v>971</v>
      </c>
      <c r="D315" s="72"/>
      <c r="E315" s="176">
        <f>E316</f>
        <v>8942337.46</v>
      </c>
      <c r="F315" s="176">
        <f>F316</f>
        <v>8942337.46</v>
      </c>
    </row>
    <row r="316" spans="1:6" ht="31.5">
      <c r="A316" s="71" t="s">
        <v>112</v>
      </c>
      <c r="B316" s="72" t="s">
        <v>27</v>
      </c>
      <c r="C316" s="72" t="s">
        <v>971</v>
      </c>
      <c r="D316" s="72" t="s">
        <v>341</v>
      </c>
      <c r="E316" s="176">
        <v>8942337.46</v>
      </c>
      <c r="F316" s="176">
        <v>8942337.46</v>
      </c>
    </row>
    <row r="317" spans="1:6" ht="78.75">
      <c r="A317" s="71" t="s">
        <v>292</v>
      </c>
      <c r="B317" s="72" t="s">
        <v>27</v>
      </c>
      <c r="C317" s="72" t="s">
        <v>972</v>
      </c>
      <c r="D317" s="72"/>
      <c r="E317" s="176">
        <f>E318</f>
        <v>500000</v>
      </c>
      <c r="F317" s="176">
        <f>F318</f>
        <v>500000</v>
      </c>
    </row>
    <row r="318" spans="1:6" ht="17.25" customHeight="1">
      <c r="A318" s="71" t="s">
        <v>339</v>
      </c>
      <c r="B318" s="72" t="s">
        <v>27</v>
      </c>
      <c r="C318" s="72" t="s">
        <v>972</v>
      </c>
      <c r="D318" s="72" t="s">
        <v>338</v>
      </c>
      <c r="E318" s="176">
        <v>500000</v>
      </c>
      <c r="F318" s="176">
        <v>500000</v>
      </c>
    </row>
    <row r="319" spans="1:6" s="216" customFormat="1" ht="83.25" customHeight="1">
      <c r="A319" s="71" t="s">
        <v>291</v>
      </c>
      <c r="B319" s="72" t="s">
        <v>27</v>
      </c>
      <c r="C319" s="72" t="s">
        <v>974</v>
      </c>
      <c r="D319" s="72"/>
      <c r="E319" s="176">
        <f>E320</f>
        <v>32282824.41</v>
      </c>
      <c r="F319" s="176">
        <f>F320</f>
        <v>32327534.86</v>
      </c>
    </row>
    <row r="320" spans="1:6" ht="31.5">
      <c r="A320" s="71" t="s">
        <v>112</v>
      </c>
      <c r="B320" s="72" t="s">
        <v>27</v>
      </c>
      <c r="C320" s="72" t="s">
        <v>974</v>
      </c>
      <c r="D320" s="72" t="s">
        <v>341</v>
      </c>
      <c r="E320" s="176">
        <v>32282824.41</v>
      </c>
      <c r="F320" s="176">
        <v>32327534.86</v>
      </c>
    </row>
    <row r="321" spans="1:6" ht="15.75">
      <c r="A321" s="159" t="s">
        <v>81</v>
      </c>
      <c r="B321" s="215" t="s">
        <v>28</v>
      </c>
      <c r="C321" s="215"/>
      <c r="D321" s="215"/>
      <c r="E321" s="181">
        <f>E322</f>
        <v>43296000</v>
      </c>
      <c r="F321" s="181">
        <f>F322</f>
        <v>43296000</v>
      </c>
    </row>
    <row r="322" spans="1:6" ht="15.75">
      <c r="A322" s="71" t="s">
        <v>83</v>
      </c>
      <c r="B322" s="72" t="s">
        <v>82</v>
      </c>
      <c r="C322" s="72"/>
      <c r="D322" s="72"/>
      <c r="E322" s="176">
        <f>E323</f>
        <v>43296000</v>
      </c>
      <c r="F322" s="176">
        <f>F323</f>
        <v>43296000</v>
      </c>
    </row>
    <row r="323" spans="1:6" ht="33.75" customHeight="1">
      <c r="A323" s="71" t="s">
        <v>146</v>
      </c>
      <c r="B323" s="72" t="s">
        <v>82</v>
      </c>
      <c r="C323" s="72" t="s">
        <v>147</v>
      </c>
      <c r="D323" s="72"/>
      <c r="E323" s="176">
        <f>E324+E327</f>
        <v>43296000</v>
      </c>
      <c r="F323" s="176">
        <f>F324+F327</f>
        <v>43296000</v>
      </c>
    </row>
    <row r="324" spans="1:6" ht="31.5">
      <c r="A324" s="71" t="s">
        <v>151</v>
      </c>
      <c r="B324" s="72" t="s">
        <v>82</v>
      </c>
      <c r="C324" s="72" t="s">
        <v>152</v>
      </c>
      <c r="D324" s="72"/>
      <c r="E324" s="176">
        <f>E325</f>
        <v>40796000</v>
      </c>
      <c r="F324" s="176">
        <f>F325</f>
        <v>40796000</v>
      </c>
    </row>
    <row r="325" spans="1:6" ht="15.75">
      <c r="A325" s="71" t="s">
        <v>523</v>
      </c>
      <c r="B325" s="72" t="s">
        <v>82</v>
      </c>
      <c r="C325" s="72" t="s">
        <v>522</v>
      </c>
      <c r="D325" s="72"/>
      <c r="E325" s="176">
        <f>E326</f>
        <v>40796000</v>
      </c>
      <c r="F325" s="176">
        <f>F326</f>
        <v>40796000</v>
      </c>
    </row>
    <row r="326" spans="1:6" ht="31.5">
      <c r="A326" s="71" t="s">
        <v>334</v>
      </c>
      <c r="B326" s="72" t="s">
        <v>82</v>
      </c>
      <c r="C326" s="72" t="s">
        <v>522</v>
      </c>
      <c r="D326" s="72" t="s">
        <v>335</v>
      </c>
      <c r="E326" s="176">
        <v>40796000</v>
      </c>
      <c r="F326" s="176">
        <v>40796000</v>
      </c>
    </row>
    <row r="327" spans="1:6" ht="47.25">
      <c r="A327" s="71" t="s">
        <v>728</v>
      </c>
      <c r="B327" s="72" t="s">
        <v>82</v>
      </c>
      <c r="C327" s="72" t="s">
        <v>952</v>
      </c>
      <c r="D327" s="72"/>
      <c r="E327" s="176">
        <f>E328</f>
        <v>2500000</v>
      </c>
      <c r="F327" s="176">
        <f>F328</f>
        <v>2500000</v>
      </c>
    </row>
    <row r="328" spans="1:6" ht="15.75">
      <c r="A328" s="71" t="s">
        <v>285</v>
      </c>
      <c r="B328" s="72" t="s">
        <v>82</v>
      </c>
      <c r="C328" s="72" t="s">
        <v>987</v>
      </c>
      <c r="D328" s="72"/>
      <c r="E328" s="176">
        <f>E329</f>
        <v>2500000</v>
      </c>
      <c r="F328" s="176">
        <f>F329</f>
        <v>2500000</v>
      </c>
    </row>
    <row r="329" spans="1:6" ht="31.5">
      <c r="A329" s="71" t="s">
        <v>334</v>
      </c>
      <c r="B329" s="72" t="s">
        <v>82</v>
      </c>
      <c r="C329" s="72" t="s">
        <v>987</v>
      </c>
      <c r="D329" s="72" t="s">
        <v>335</v>
      </c>
      <c r="E329" s="176">
        <v>2500000</v>
      </c>
      <c r="F329" s="176">
        <v>2500000</v>
      </c>
    </row>
    <row r="330" spans="1:6" ht="15.75">
      <c r="A330" s="159" t="s">
        <v>85</v>
      </c>
      <c r="B330" s="215" t="s">
        <v>84</v>
      </c>
      <c r="C330" s="215"/>
      <c r="D330" s="215"/>
      <c r="E330" s="181">
        <f>E331+E336</f>
        <v>4777000</v>
      </c>
      <c r="F330" s="181">
        <f>F331+F336</f>
        <v>4777000</v>
      </c>
    </row>
    <row r="331" spans="1:6" ht="15.75">
      <c r="A331" s="71" t="s">
        <v>283</v>
      </c>
      <c r="B331" s="72" t="s">
        <v>86</v>
      </c>
      <c r="C331" s="72"/>
      <c r="D331" s="72"/>
      <c r="E331" s="176">
        <f aca="true" t="shared" si="15" ref="E331:F334">E332</f>
        <v>3670000</v>
      </c>
      <c r="F331" s="176">
        <f t="shared" si="15"/>
        <v>3670000</v>
      </c>
    </row>
    <row r="332" spans="1:6" ht="47.25">
      <c r="A332" s="71" t="s">
        <v>737</v>
      </c>
      <c r="B332" s="72" t="s">
        <v>86</v>
      </c>
      <c r="C332" s="72" t="s">
        <v>165</v>
      </c>
      <c r="D332" s="72"/>
      <c r="E332" s="176">
        <f t="shared" si="15"/>
        <v>3670000</v>
      </c>
      <c r="F332" s="176">
        <f t="shared" si="15"/>
        <v>3670000</v>
      </c>
    </row>
    <row r="333" spans="1:6" ht="63">
      <c r="A333" s="71" t="s">
        <v>740</v>
      </c>
      <c r="B333" s="72" t="s">
        <v>86</v>
      </c>
      <c r="C333" s="72" t="s">
        <v>467</v>
      </c>
      <c r="D333" s="72"/>
      <c r="E333" s="176">
        <f t="shared" si="15"/>
        <v>3670000</v>
      </c>
      <c r="F333" s="176">
        <f t="shared" si="15"/>
        <v>3670000</v>
      </c>
    </row>
    <row r="334" spans="1:6" ht="31.5">
      <c r="A334" s="71" t="s">
        <v>332</v>
      </c>
      <c r="B334" s="72" t="s">
        <v>86</v>
      </c>
      <c r="C334" s="72" t="s">
        <v>963</v>
      </c>
      <c r="D334" s="72"/>
      <c r="E334" s="176">
        <f t="shared" si="15"/>
        <v>3670000</v>
      </c>
      <c r="F334" s="176">
        <f t="shared" si="15"/>
        <v>3670000</v>
      </c>
    </row>
    <row r="335" spans="1:6" ht="31.5">
      <c r="A335" s="71" t="s">
        <v>352</v>
      </c>
      <c r="B335" s="72" t="s">
        <v>86</v>
      </c>
      <c r="C335" s="72" t="s">
        <v>963</v>
      </c>
      <c r="D335" s="72" t="s">
        <v>328</v>
      </c>
      <c r="E335" s="176">
        <v>3670000</v>
      </c>
      <c r="F335" s="176">
        <v>3670000</v>
      </c>
    </row>
    <row r="336" spans="1:6" ht="21" customHeight="1">
      <c r="A336" s="71" t="s">
        <v>276</v>
      </c>
      <c r="B336" s="72" t="s">
        <v>87</v>
      </c>
      <c r="C336" s="72"/>
      <c r="D336" s="72"/>
      <c r="E336" s="176">
        <f aca="true" t="shared" si="16" ref="E336:F339">E337</f>
        <v>1107000</v>
      </c>
      <c r="F336" s="176">
        <f t="shared" si="16"/>
        <v>1107000</v>
      </c>
    </row>
    <row r="337" spans="1:6" ht="34.5" customHeight="1">
      <c r="A337" s="71" t="s">
        <v>737</v>
      </c>
      <c r="B337" s="72" t="s">
        <v>87</v>
      </c>
      <c r="C337" s="72" t="s">
        <v>165</v>
      </c>
      <c r="D337" s="72"/>
      <c r="E337" s="176">
        <f t="shared" si="16"/>
        <v>1107000</v>
      </c>
      <c r="F337" s="176">
        <f t="shared" si="16"/>
        <v>1107000</v>
      </c>
    </row>
    <row r="338" spans="1:6" ht="48.75" customHeight="1">
      <c r="A338" s="71" t="s">
        <v>740</v>
      </c>
      <c r="B338" s="72" t="s">
        <v>87</v>
      </c>
      <c r="C338" s="72" t="s">
        <v>467</v>
      </c>
      <c r="D338" s="72"/>
      <c r="E338" s="176">
        <f t="shared" si="16"/>
        <v>1107000</v>
      </c>
      <c r="F338" s="176">
        <f t="shared" si="16"/>
        <v>1107000</v>
      </c>
    </row>
    <row r="339" spans="1:6" ht="18.75" customHeight="1">
      <c r="A339" s="71" t="s">
        <v>333</v>
      </c>
      <c r="B339" s="72" t="s">
        <v>87</v>
      </c>
      <c r="C339" s="72" t="s">
        <v>964</v>
      </c>
      <c r="D339" s="72"/>
      <c r="E339" s="176">
        <f t="shared" si="16"/>
        <v>1107000</v>
      </c>
      <c r="F339" s="176">
        <f t="shared" si="16"/>
        <v>1107000</v>
      </c>
    </row>
    <row r="340" spans="1:6" ht="35.25" customHeight="1">
      <c r="A340" s="71" t="s">
        <v>352</v>
      </c>
      <c r="B340" s="72" t="s">
        <v>87</v>
      </c>
      <c r="C340" s="72" t="s">
        <v>964</v>
      </c>
      <c r="D340" s="72" t="s">
        <v>328</v>
      </c>
      <c r="E340" s="176">
        <v>1107000</v>
      </c>
      <c r="F340" s="176">
        <v>1107000</v>
      </c>
    </row>
    <row r="341" spans="1:6" ht="52.5" customHeight="1">
      <c r="A341" s="221" t="s">
        <v>543</v>
      </c>
      <c r="B341" s="215" t="s">
        <v>88</v>
      </c>
      <c r="C341" s="72"/>
      <c r="D341" s="72"/>
      <c r="E341" s="181">
        <f aca="true" t="shared" si="17" ref="E341:F345">E342</f>
        <v>71969000</v>
      </c>
      <c r="F341" s="181">
        <f t="shared" si="17"/>
        <v>73922000</v>
      </c>
    </row>
    <row r="342" spans="1:6" ht="35.25" customHeight="1">
      <c r="A342" s="71" t="s">
        <v>114</v>
      </c>
      <c r="B342" s="72" t="s">
        <v>93</v>
      </c>
      <c r="C342" s="72"/>
      <c r="D342" s="72"/>
      <c r="E342" s="176">
        <f t="shared" si="17"/>
        <v>71969000</v>
      </c>
      <c r="F342" s="176">
        <f t="shared" si="17"/>
        <v>73922000</v>
      </c>
    </row>
    <row r="343" spans="1:6" ht="47.25">
      <c r="A343" s="71" t="s">
        <v>70</v>
      </c>
      <c r="B343" s="72" t="s">
        <v>93</v>
      </c>
      <c r="C343" s="72" t="s">
        <v>141</v>
      </c>
      <c r="D343" s="72"/>
      <c r="E343" s="176">
        <f t="shared" si="17"/>
        <v>71969000</v>
      </c>
      <c r="F343" s="176">
        <f t="shared" si="17"/>
        <v>73922000</v>
      </c>
    </row>
    <row r="344" spans="1:6" ht="78.75">
      <c r="A344" s="71" t="s">
        <v>142</v>
      </c>
      <c r="B344" s="72" t="s">
        <v>93</v>
      </c>
      <c r="C344" s="72" t="s">
        <v>145</v>
      </c>
      <c r="D344" s="72"/>
      <c r="E344" s="176">
        <f t="shared" si="17"/>
        <v>71969000</v>
      </c>
      <c r="F344" s="176">
        <f t="shared" si="17"/>
        <v>73922000</v>
      </c>
    </row>
    <row r="345" spans="1:6" ht="15.75">
      <c r="A345" s="71" t="s">
        <v>348</v>
      </c>
      <c r="B345" s="72" t="s">
        <v>93</v>
      </c>
      <c r="C345" s="72" t="s">
        <v>225</v>
      </c>
      <c r="D345" s="72"/>
      <c r="E345" s="176">
        <f t="shared" si="17"/>
        <v>71969000</v>
      </c>
      <c r="F345" s="176">
        <f t="shared" si="17"/>
        <v>73922000</v>
      </c>
    </row>
    <row r="346" spans="1:6" ht="15.75">
      <c r="A346" s="71" t="s">
        <v>255</v>
      </c>
      <c r="B346" s="72" t="s">
        <v>93</v>
      </c>
      <c r="C346" s="72" t="s">
        <v>225</v>
      </c>
      <c r="D346" s="72" t="s">
        <v>337</v>
      </c>
      <c r="E346" s="176">
        <v>71969000</v>
      </c>
      <c r="F346" s="176">
        <v>73922000</v>
      </c>
    </row>
    <row r="347" spans="1:6" ht="15.75">
      <c r="A347" s="159" t="s">
        <v>758</v>
      </c>
      <c r="B347" s="215" t="s">
        <v>759</v>
      </c>
      <c r="C347" s="215" t="s">
        <v>760</v>
      </c>
      <c r="D347" s="215"/>
      <c r="E347" s="181">
        <f>E348</f>
        <v>20739000</v>
      </c>
      <c r="F347" s="181">
        <f>F348</f>
        <v>42529000</v>
      </c>
    </row>
    <row r="348" spans="1:6" s="216" customFormat="1" ht="15.75">
      <c r="A348" s="71" t="s">
        <v>761</v>
      </c>
      <c r="B348" s="72" t="s">
        <v>759</v>
      </c>
      <c r="C348" s="72" t="s">
        <v>760</v>
      </c>
      <c r="D348" s="72" t="s">
        <v>762</v>
      </c>
      <c r="E348" s="176">
        <v>20739000</v>
      </c>
      <c r="F348" s="176">
        <v>42529000</v>
      </c>
    </row>
    <row r="349" spans="1:6" ht="15.75">
      <c r="A349" s="159" t="s">
        <v>279</v>
      </c>
      <c r="B349" s="222"/>
      <c r="C349" s="222"/>
      <c r="D349" s="222"/>
      <c r="E349" s="181">
        <f>E15+E76+E82+E95+E139+E163+E261+E277+E321+E330+E341+E157+E347</f>
        <v>1952272797.0899997</v>
      </c>
      <c r="F349" s="181">
        <f>F15+F76+F82+F95+F139+F163+F261+F277+F321+F330+F341+F157+F347</f>
        <v>1971456236.12</v>
      </c>
    </row>
    <row r="350" spans="1:6" ht="15.75">
      <c r="A350" s="161"/>
      <c r="B350" s="225"/>
      <c r="C350" s="225"/>
      <c r="D350" s="225"/>
      <c r="E350" s="236"/>
      <c r="F350" s="237"/>
    </row>
    <row r="351" spans="1:5" ht="15.75">
      <c r="A351" s="290" t="s">
        <v>940</v>
      </c>
      <c r="B351" s="290"/>
      <c r="C351" s="290"/>
      <c r="D351" s="290"/>
      <c r="E351" s="290"/>
    </row>
    <row r="352" spans="2:4" ht="15.75">
      <c r="B352" s="227"/>
      <c r="C352" s="227"/>
      <c r="D352" s="227"/>
    </row>
    <row r="353" spans="2:6" ht="15.75">
      <c r="B353" s="156"/>
      <c r="C353" s="156"/>
      <c r="D353" s="156"/>
      <c r="E353" s="237"/>
      <c r="F353" s="184"/>
    </row>
    <row r="354" spans="2:5" ht="15.75">
      <c r="B354" s="156"/>
      <c r="C354" s="156"/>
      <c r="D354" s="156"/>
      <c r="E354" s="189"/>
    </row>
    <row r="355" spans="2:5" ht="15.75">
      <c r="B355" s="156"/>
      <c r="C355" s="156"/>
      <c r="D355" s="156"/>
      <c r="E355" s="239"/>
    </row>
    <row r="356" spans="2:5" ht="15.75">
      <c r="B356" s="156"/>
      <c r="C356" s="156"/>
      <c r="D356" s="156"/>
      <c r="E356" s="239"/>
    </row>
    <row r="357" spans="2:5" ht="15.75">
      <c r="B357" s="156"/>
      <c r="C357" s="156"/>
      <c r="D357" s="156"/>
      <c r="E357" s="183"/>
    </row>
    <row r="358" spans="2:5" ht="15.75">
      <c r="B358" s="156"/>
      <c r="C358" s="156"/>
      <c r="D358" s="156"/>
      <c r="E358" s="183"/>
    </row>
    <row r="359" spans="2:5" ht="15.75">
      <c r="B359" s="156"/>
      <c r="C359" s="156"/>
      <c r="D359" s="156"/>
      <c r="E359" s="183"/>
    </row>
    <row r="360" spans="2:5" ht="15.75">
      <c r="B360" s="156"/>
      <c r="C360" s="156"/>
      <c r="D360" s="156"/>
      <c r="E360" s="183"/>
    </row>
    <row r="361" spans="2:5" ht="15.75">
      <c r="B361" s="156"/>
      <c r="C361" s="156"/>
      <c r="D361" s="156"/>
      <c r="E361" s="183"/>
    </row>
    <row r="362" spans="2:5" ht="15.75">
      <c r="B362" s="156"/>
      <c r="C362" s="156"/>
      <c r="D362" s="156"/>
      <c r="E362" s="183"/>
    </row>
    <row r="363" spans="2:5" ht="15.75">
      <c r="B363" s="227"/>
      <c r="C363" s="227"/>
      <c r="D363" s="227"/>
      <c r="E363" s="240"/>
    </row>
    <row r="364" spans="2:4" ht="15.75">
      <c r="B364" s="227"/>
      <c r="C364" s="227"/>
      <c r="D364" s="227"/>
    </row>
    <row r="365" spans="2:4" ht="15.75">
      <c r="B365" s="227"/>
      <c r="C365" s="227"/>
      <c r="D365" s="227"/>
    </row>
    <row r="366" spans="2:4" ht="15.75">
      <c r="B366" s="227"/>
      <c r="C366" s="227"/>
      <c r="D366" s="227"/>
    </row>
    <row r="367" spans="2:4" ht="15.75">
      <c r="B367" s="227"/>
      <c r="C367" s="227"/>
      <c r="D367" s="227"/>
    </row>
    <row r="368" spans="2:4" ht="15.75">
      <c r="B368" s="227"/>
      <c r="C368" s="227"/>
      <c r="D368" s="227"/>
    </row>
    <row r="369" spans="2:4" ht="15.75">
      <c r="B369" s="227"/>
      <c r="C369" s="227"/>
      <c r="D369" s="227"/>
    </row>
    <row r="370" spans="2:4" ht="15.75">
      <c r="B370" s="227"/>
      <c r="C370" s="227"/>
      <c r="D370" s="227"/>
    </row>
    <row r="371" spans="2:4" ht="15.75">
      <c r="B371" s="227"/>
      <c r="C371" s="227"/>
      <c r="D371" s="227"/>
    </row>
    <row r="372" spans="2:4" ht="15.75">
      <c r="B372" s="227"/>
      <c r="C372" s="227"/>
      <c r="D372" s="227"/>
    </row>
    <row r="373" spans="2:4" ht="15.75">
      <c r="B373" s="227"/>
      <c r="C373" s="227"/>
      <c r="D373" s="227"/>
    </row>
    <row r="374" spans="2:4" ht="15.75">
      <c r="B374" s="227"/>
      <c r="C374" s="227"/>
      <c r="D374" s="227"/>
    </row>
    <row r="375" spans="2:4" ht="15.75">
      <c r="B375" s="227"/>
      <c r="C375" s="227"/>
      <c r="D375" s="227"/>
    </row>
    <row r="376" spans="2:4" ht="15.75">
      <c r="B376" s="227"/>
      <c r="C376" s="227"/>
      <c r="D376" s="227"/>
    </row>
    <row r="377" spans="2:4" ht="15.75">
      <c r="B377" s="227"/>
      <c r="C377" s="227"/>
      <c r="D377" s="227"/>
    </row>
    <row r="378" spans="2:4" ht="15.75">
      <c r="B378" s="227"/>
      <c r="C378" s="227"/>
      <c r="D378" s="227"/>
    </row>
    <row r="379" spans="2:4" ht="15.75">
      <c r="B379" s="227"/>
      <c r="C379" s="227"/>
      <c r="D379" s="227"/>
    </row>
    <row r="380" spans="2:4" ht="15.75">
      <c r="B380" s="227"/>
      <c r="C380" s="227"/>
      <c r="D380" s="227"/>
    </row>
    <row r="381" spans="2:4" ht="15.75">
      <c r="B381" s="227"/>
      <c r="C381" s="227"/>
      <c r="D381" s="227"/>
    </row>
    <row r="382" spans="2:4" ht="15.75">
      <c r="B382" s="227"/>
      <c r="C382" s="227"/>
      <c r="D382" s="227"/>
    </row>
    <row r="383" spans="2:4" ht="15.75">
      <c r="B383" s="227"/>
      <c r="C383" s="227"/>
      <c r="D383" s="227"/>
    </row>
    <row r="384" spans="2:4" ht="15.75">
      <c r="B384" s="227"/>
      <c r="C384" s="227"/>
      <c r="D384" s="227"/>
    </row>
    <row r="385" spans="2:4" ht="15.75">
      <c r="B385" s="227"/>
      <c r="C385" s="227"/>
      <c r="D385" s="227"/>
    </row>
    <row r="386" spans="2:4" ht="15.75">
      <c r="B386" s="227"/>
      <c r="C386" s="227"/>
      <c r="D386" s="227"/>
    </row>
    <row r="387" spans="2:4" ht="15.75">
      <c r="B387" s="227"/>
      <c r="C387" s="227"/>
      <c r="D387" s="227"/>
    </row>
    <row r="388" spans="2:4" ht="15.75">
      <c r="B388" s="227"/>
      <c r="C388" s="227"/>
      <c r="D388" s="227"/>
    </row>
    <row r="389" spans="2:4" ht="15.75">
      <c r="B389" s="227"/>
      <c r="C389" s="227"/>
      <c r="D389" s="227"/>
    </row>
    <row r="390" spans="2:4" ht="15.75">
      <c r="B390" s="227"/>
      <c r="C390" s="227"/>
      <c r="D390" s="227"/>
    </row>
    <row r="391" spans="2:4" ht="15.75">
      <c r="B391" s="227"/>
      <c r="C391" s="227"/>
      <c r="D391" s="227"/>
    </row>
    <row r="392" spans="2:4" ht="15.75">
      <c r="B392" s="227"/>
      <c r="C392" s="227"/>
      <c r="D392" s="227"/>
    </row>
    <row r="393" spans="2:4" ht="15.75">
      <c r="B393" s="227"/>
      <c r="C393" s="227"/>
      <c r="D393" s="227"/>
    </row>
    <row r="394" spans="2:4" ht="15.75">
      <c r="B394" s="227"/>
      <c r="C394" s="227"/>
      <c r="D394" s="227"/>
    </row>
    <row r="395" spans="2:4" ht="15.75">
      <c r="B395" s="227"/>
      <c r="C395" s="227"/>
      <c r="D395" s="227"/>
    </row>
    <row r="396" spans="2:4" ht="15.75">
      <c r="B396" s="227"/>
      <c r="C396" s="227"/>
      <c r="D396" s="227"/>
    </row>
    <row r="397" spans="2:4" ht="15.75">
      <c r="B397" s="227"/>
      <c r="C397" s="227"/>
      <c r="D397" s="227"/>
    </row>
    <row r="398" spans="2:4" ht="15.75">
      <c r="B398" s="227"/>
      <c r="C398" s="227"/>
      <c r="D398" s="227"/>
    </row>
    <row r="401" spans="2:4" ht="15.75">
      <c r="B401" s="156"/>
      <c r="C401" s="156"/>
      <c r="D401" s="156"/>
    </row>
    <row r="402" spans="2:4" ht="15.75">
      <c r="B402" s="156"/>
      <c r="C402" s="156"/>
      <c r="D402" s="156"/>
    </row>
    <row r="403" spans="2:4" ht="15.75">
      <c r="B403" s="156"/>
      <c r="C403" s="156"/>
      <c r="D403" s="156"/>
    </row>
    <row r="404" spans="2:4" ht="15.75">
      <c r="B404" s="156"/>
      <c r="C404" s="156"/>
      <c r="D404" s="156"/>
    </row>
    <row r="405" spans="2:4" ht="15.75">
      <c r="B405" s="156"/>
      <c r="C405" s="156"/>
      <c r="D405" s="156"/>
    </row>
    <row r="406" spans="2:4" ht="15.75">
      <c r="B406" s="156"/>
      <c r="C406" s="156"/>
      <c r="D406" s="156"/>
    </row>
    <row r="407" spans="2:4" ht="15.75">
      <c r="B407" s="156"/>
      <c r="C407" s="156"/>
      <c r="D407" s="156"/>
    </row>
    <row r="408" spans="2:4" ht="15.75">
      <c r="B408" s="156"/>
      <c r="C408" s="156"/>
      <c r="D408" s="156"/>
    </row>
    <row r="409" spans="2:4" ht="15.75">
      <c r="B409" s="156"/>
      <c r="C409" s="156"/>
      <c r="D409" s="156"/>
    </row>
    <row r="410" spans="2:4" ht="15.75">
      <c r="B410" s="156"/>
      <c r="C410" s="156"/>
      <c r="D410" s="156"/>
    </row>
    <row r="411" spans="2:4" ht="15.75">
      <c r="B411" s="156"/>
      <c r="C411" s="156"/>
      <c r="D411" s="156"/>
    </row>
    <row r="412" spans="2:4" ht="15.75">
      <c r="B412" s="156"/>
      <c r="C412" s="156"/>
      <c r="D412" s="156"/>
    </row>
    <row r="413" spans="2:4" ht="15.75">
      <c r="B413" s="156"/>
      <c r="C413" s="156"/>
      <c r="D413" s="156"/>
    </row>
    <row r="414" spans="2:4" ht="15.75">
      <c r="B414" s="156"/>
      <c r="C414" s="156"/>
      <c r="D414" s="156"/>
    </row>
    <row r="415" spans="2:4" ht="15.75">
      <c r="B415" s="156"/>
      <c r="C415" s="156"/>
      <c r="D415" s="156"/>
    </row>
    <row r="416" spans="2:4" ht="15.75">
      <c r="B416" s="156"/>
      <c r="C416" s="156"/>
      <c r="D416" s="156"/>
    </row>
    <row r="417" spans="2:4" ht="15.75">
      <c r="B417" s="156"/>
      <c r="C417" s="156"/>
      <c r="D417" s="156"/>
    </row>
    <row r="418" spans="2:4" ht="15.75">
      <c r="B418" s="156"/>
      <c r="C418" s="156"/>
      <c r="D418" s="156"/>
    </row>
    <row r="419" spans="2:4" ht="15.75">
      <c r="B419" s="156"/>
      <c r="C419" s="156"/>
      <c r="D419" s="156"/>
    </row>
    <row r="420" spans="2:4" ht="15.75">
      <c r="B420" s="156"/>
      <c r="C420" s="156"/>
      <c r="D420" s="156"/>
    </row>
    <row r="421" spans="2:4" ht="15.75">
      <c r="B421" s="156"/>
      <c r="C421" s="156"/>
      <c r="D421" s="156"/>
    </row>
    <row r="422" spans="2:4" ht="15.75">
      <c r="B422" s="156"/>
      <c r="C422" s="156"/>
      <c r="D422" s="156"/>
    </row>
    <row r="423" spans="2:4" ht="15.75">
      <c r="B423" s="156"/>
      <c r="C423" s="156"/>
      <c r="D423" s="156"/>
    </row>
    <row r="424" spans="2:4" ht="15.75">
      <c r="B424" s="156"/>
      <c r="C424" s="156"/>
      <c r="D424" s="156"/>
    </row>
    <row r="425" spans="2:4" ht="15.75">
      <c r="B425" s="156"/>
      <c r="C425" s="156"/>
      <c r="D425" s="156"/>
    </row>
    <row r="426" spans="2:4" ht="15.75">
      <c r="B426" s="156"/>
      <c r="C426" s="156"/>
      <c r="D426" s="156"/>
    </row>
    <row r="427" spans="2:4" ht="15.75">
      <c r="B427" s="156"/>
      <c r="C427" s="156"/>
      <c r="D427" s="156"/>
    </row>
    <row r="428" spans="2:4" ht="15.75">
      <c r="B428" s="156"/>
      <c r="C428" s="156"/>
      <c r="D428" s="156"/>
    </row>
    <row r="429" spans="2:4" ht="15.75">
      <c r="B429" s="156"/>
      <c r="C429" s="156"/>
      <c r="D429" s="156"/>
    </row>
    <row r="430" spans="2:4" ht="15.75">
      <c r="B430" s="156"/>
      <c r="C430" s="156"/>
      <c r="D430" s="156"/>
    </row>
    <row r="431" spans="2:4" ht="15.75">
      <c r="B431" s="156"/>
      <c r="C431" s="156"/>
      <c r="D431" s="156"/>
    </row>
    <row r="432" spans="2:4" ht="15.75">
      <c r="B432" s="156"/>
      <c r="C432" s="156"/>
      <c r="D432" s="156"/>
    </row>
    <row r="433" spans="2:4" ht="15.75">
      <c r="B433" s="156"/>
      <c r="C433" s="156"/>
      <c r="D433" s="156"/>
    </row>
    <row r="434" spans="2:4" ht="15.75">
      <c r="B434" s="156"/>
      <c r="C434" s="156"/>
      <c r="D434" s="156"/>
    </row>
    <row r="435" spans="2:4" ht="15.75">
      <c r="B435" s="156"/>
      <c r="C435" s="156"/>
      <c r="D435" s="156"/>
    </row>
    <row r="436" spans="2:4" ht="15.75">
      <c r="B436" s="156"/>
      <c r="C436" s="156"/>
      <c r="D436" s="156"/>
    </row>
    <row r="437" spans="2:4" ht="15.75">
      <c r="B437" s="156"/>
      <c r="C437" s="156"/>
      <c r="D437" s="156"/>
    </row>
    <row r="438" spans="2:4" ht="15.75">
      <c r="B438" s="156"/>
      <c r="C438" s="156"/>
      <c r="D438" s="156"/>
    </row>
    <row r="439" spans="2:4" ht="15.75">
      <c r="B439" s="156"/>
      <c r="C439" s="156"/>
      <c r="D439" s="156"/>
    </row>
    <row r="440" spans="2:4" ht="15.75">
      <c r="B440" s="156"/>
      <c r="C440" s="156"/>
      <c r="D440" s="156"/>
    </row>
    <row r="441" spans="2:4" ht="15.75">
      <c r="B441" s="156"/>
      <c r="C441" s="156"/>
      <c r="D441" s="156"/>
    </row>
    <row r="442" spans="2:4" ht="15.75">
      <c r="B442" s="156"/>
      <c r="C442" s="156"/>
      <c r="D442" s="156"/>
    </row>
    <row r="443" spans="2:4" ht="15.75">
      <c r="B443" s="156"/>
      <c r="C443" s="156"/>
      <c r="D443" s="156"/>
    </row>
    <row r="444" spans="2:4" ht="15.75">
      <c r="B444" s="156"/>
      <c r="C444" s="156"/>
      <c r="D444" s="156"/>
    </row>
    <row r="445" spans="2:4" ht="15.75">
      <c r="B445" s="156"/>
      <c r="C445" s="156"/>
      <c r="D445" s="156"/>
    </row>
    <row r="446" spans="2:4" ht="15.75">
      <c r="B446" s="156"/>
      <c r="C446" s="156"/>
      <c r="D446" s="156"/>
    </row>
    <row r="447" spans="2:4" ht="15.75">
      <c r="B447" s="156"/>
      <c r="C447" s="156"/>
      <c r="D447" s="156"/>
    </row>
    <row r="448" spans="2:4" ht="15.75">
      <c r="B448" s="156"/>
      <c r="C448" s="156"/>
      <c r="D448" s="156"/>
    </row>
    <row r="449" spans="2:4" ht="15.75">
      <c r="B449" s="156"/>
      <c r="C449" s="156"/>
      <c r="D449" s="156"/>
    </row>
    <row r="450" spans="2:4" ht="15.75">
      <c r="B450" s="156"/>
      <c r="C450" s="156"/>
      <c r="D450" s="156"/>
    </row>
    <row r="451" spans="2:4" ht="15.75">
      <c r="B451" s="156"/>
      <c r="C451" s="156"/>
      <c r="D451" s="156"/>
    </row>
    <row r="452" spans="2:4" ht="15.75">
      <c r="B452" s="156"/>
      <c r="C452" s="156"/>
      <c r="D452" s="156"/>
    </row>
    <row r="453" spans="2:4" ht="15.75">
      <c r="B453" s="156"/>
      <c r="C453" s="156"/>
      <c r="D453" s="156"/>
    </row>
    <row r="454" spans="2:4" ht="15.75">
      <c r="B454" s="156"/>
      <c r="C454" s="156"/>
      <c r="D454" s="156"/>
    </row>
    <row r="455" spans="2:4" ht="15.75">
      <c r="B455" s="156"/>
      <c r="C455" s="156"/>
      <c r="D455" s="156"/>
    </row>
    <row r="456" spans="2:4" ht="15.75">
      <c r="B456" s="156"/>
      <c r="C456" s="156"/>
      <c r="D456" s="156"/>
    </row>
    <row r="457" spans="2:4" ht="15.75">
      <c r="B457" s="156"/>
      <c r="C457" s="156"/>
      <c r="D457" s="156"/>
    </row>
    <row r="458" spans="2:4" ht="15.75">
      <c r="B458" s="156"/>
      <c r="C458" s="156"/>
      <c r="D458" s="156"/>
    </row>
    <row r="459" spans="2:4" ht="15.75">
      <c r="B459" s="156"/>
      <c r="C459" s="156"/>
      <c r="D459" s="156"/>
    </row>
    <row r="460" spans="2:4" ht="15.75">
      <c r="B460" s="156"/>
      <c r="C460" s="156"/>
      <c r="D460" s="156"/>
    </row>
    <row r="461" spans="2:4" ht="15.75">
      <c r="B461" s="156"/>
      <c r="C461" s="156"/>
      <c r="D461" s="156"/>
    </row>
    <row r="462" spans="2:4" ht="15.75">
      <c r="B462" s="156"/>
      <c r="C462" s="156"/>
      <c r="D462" s="156"/>
    </row>
    <row r="463" spans="2:4" ht="15.75">
      <c r="B463" s="156"/>
      <c r="C463" s="156"/>
      <c r="D463" s="156"/>
    </row>
    <row r="464" spans="2:4" ht="15.75">
      <c r="B464" s="156"/>
      <c r="C464" s="156"/>
      <c r="D464" s="156"/>
    </row>
    <row r="465" spans="2:4" ht="15.75">
      <c r="B465" s="156"/>
      <c r="C465" s="156"/>
      <c r="D465" s="156"/>
    </row>
    <row r="466" spans="2:4" ht="15.75">
      <c r="B466" s="156"/>
      <c r="C466" s="156"/>
      <c r="D466" s="156"/>
    </row>
    <row r="467" spans="2:4" ht="15.75">
      <c r="B467" s="156"/>
      <c r="C467" s="156"/>
      <c r="D467" s="156"/>
    </row>
    <row r="468" spans="2:4" ht="15.75">
      <c r="B468" s="156"/>
      <c r="C468" s="156"/>
      <c r="D468" s="156"/>
    </row>
    <row r="469" spans="2:4" ht="15.75">
      <c r="B469" s="156"/>
      <c r="C469" s="156"/>
      <c r="D469" s="156"/>
    </row>
    <row r="470" spans="2:4" ht="15.75">
      <c r="B470" s="156"/>
      <c r="C470" s="156"/>
      <c r="D470" s="156"/>
    </row>
    <row r="471" spans="2:4" ht="15.75">
      <c r="B471" s="156"/>
      <c r="C471" s="156"/>
      <c r="D471" s="156"/>
    </row>
    <row r="472" spans="2:4" ht="15.75">
      <c r="B472" s="156"/>
      <c r="C472" s="156"/>
      <c r="D472" s="156"/>
    </row>
    <row r="473" spans="2:4" ht="15.75">
      <c r="B473" s="156"/>
      <c r="C473" s="156"/>
      <c r="D473" s="156"/>
    </row>
    <row r="474" spans="2:4" ht="15.75">
      <c r="B474" s="156"/>
      <c r="C474" s="156"/>
      <c r="D474" s="156"/>
    </row>
    <row r="475" spans="2:4" ht="15.75">
      <c r="B475" s="156"/>
      <c r="C475" s="156"/>
      <c r="D475" s="156"/>
    </row>
    <row r="476" spans="2:4" ht="15.75">
      <c r="B476" s="156"/>
      <c r="C476" s="156"/>
      <c r="D476" s="156"/>
    </row>
    <row r="477" spans="2:4" ht="15.75">
      <c r="B477" s="156"/>
      <c r="C477" s="156"/>
      <c r="D477" s="156"/>
    </row>
    <row r="478" spans="2:4" ht="15.75">
      <c r="B478" s="156"/>
      <c r="C478" s="156"/>
      <c r="D478" s="156"/>
    </row>
    <row r="479" spans="2:4" ht="15.75">
      <c r="B479" s="156"/>
      <c r="C479" s="156"/>
      <c r="D479" s="156"/>
    </row>
    <row r="480" spans="2:4" ht="15.75">
      <c r="B480" s="156"/>
      <c r="C480" s="156"/>
      <c r="D480" s="156"/>
    </row>
    <row r="481" spans="2:4" ht="15.75">
      <c r="B481" s="156"/>
      <c r="C481" s="156"/>
      <c r="D481" s="156"/>
    </row>
    <row r="482" spans="2:4" ht="15.75">
      <c r="B482" s="156"/>
      <c r="C482" s="156"/>
      <c r="D482" s="156"/>
    </row>
    <row r="483" spans="2:4" ht="15.75">
      <c r="B483" s="156"/>
      <c r="C483" s="156"/>
      <c r="D483" s="156"/>
    </row>
    <row r="484" spans="2:4" ht="15.75">
      <c r="B484" s="156"/>
      <c r="C484" s="156"/>
      <c r="D484" s="156"/>
    </row>
    <row r="485" spans="2:4" ht="15.75">
      <c r="B485" s="156"/>
      <c r="C485" s="156"/>
      <c r="D485" s="156"/>
    </row>
    <row r="486" spans="2:4" ht="15.75">
      <c r="B486" s="156"/>
      <c r="C486" s="156"/>
      <c r="D486" s="156"/>
    </row>
    <row r="487" spans="2:4" ht="15.75">
      <c r="B487" s="156"/>
      <c r="C487" s="156"/>
      <c r="D487" s="156"/>
    </row>
    <row r="488" spans="2:4" ht="15.75">
      <c r="B488" s="156"/>
      <c r="C488" s="156"/>
      <c r="D488" s="156"/>
    </row>
    <row r="489" spans="2:4" ht="15.75">
      <c r="B489" s="156"/>
      <c r="C489" s="156"/>
      <c r="D489" s="156"/>
    </row>
    <row r="490" spans="2:4" ht="15.75">
      <c r="B490" s="156"/>
      <c r="C490" s="156"/>
      <c r="D490" s="156"/>
    </row>
    <row r="491" spans="2:4" ht="15.75">
      <c r="B491" s="156"/>
      <c r="C491" s="156"/>
      <c r="D491" s="156"/>
    </row>
    <row r="492" spans="2:4" ht="15.75">
      <c r="B492" s="156"/>
      <c r="C492" s="156"/>
      <c r="D492" s="156"/>
    </row>
    <row r="493" spans="2:4" ht="15.75">
      <c r="B493" s="156"/>
      <c r="C493" s="156"/>
      <c r="D493" s="156"/>
    </row>
    <row r="494" spans="2:4" ht="15.75">
      <c r="B494" s="156"/>
      <c r="C494" s="156"/>
      <c r="D494" s="156"/>
    </row>
    <row r="495" spans="2:4" ht="15.75">
      <c r="B495" s="156"/>
      <c r="C495" s="156"/>
      <c r="D495" s="156"/>
    </row>
    <row r="496" spans="2:4" ht="15.75">
      <c r="B496" s="156"/>
      <c r="C496" s="156"/>
      <c r="D496" s="156"/>
    </row>
    <row r="497" spans="2:4" ht="15.75">
      <c r="B497" s="156"/>
      <c r="C497" s="156"/>
      <c r="D497" s="156"/>
    </row>
    <row r="498" spans="2:4" ht="15.75">
      <c r="B498" s="156"/>
      <c r="C498" s="156"/>
      <c r="D498" s="156"/>
    </row>
    <row r="499" spans="2:4" ht="15.75">
      <c r="B499" s="156"/>
      <c r="C499" s="156"/>
      <c r="D499" s="156"/>
    </row>
    <row r="500" spans="2:4" ht="15.75">
      <c r="B500" s="156"/>
      <c r="C500" s="156"/>
      <c r="D500" s="156"/>
    </row>
    <row r="501" spans="2:4" ht="15.75">
      <c r="B501" s="156"/>
      <c r="C501" s="156"/>
      <c r="D501" s="156"/>
    </row>
    <row r="502" spans="2:4" ht="15.75">
      <c r="B502" s="156"/>
      <c r="C502" s="156"/>
      <c r="D502" s="156"/>
    </row>
    <row r="503" spans="2:4" ht="15.75">
      <c r="B503" s="156"/>
      <c r="C503" s="156"/>
      <c r="D503" s="156"/>
    </row>
    <row r="504" spans="2:4" ht="15.75">
      <c r="B504" s="156"/>
      <c r="C504" s="156"/>
      <c r="D504" s="156"/>
    </row>
    <row r="505" spans="2:4" ht="15.75">
      <c r="B505" s="156"/>
      <c r="C505" s="156"/>
      <c r="D505" s="156"/>
    </row>
    <row r="506" spans="2:4" ht="15.75">
      <c r="B506" s="156"/>
      <c r="C506" s="156"/>
      <c r="D506" s="156"/>
    </row>
    <row r="507" spans="2:4" ht="15.75">
      <c r="B507" s="156"/>
      <c r="C507" s="156"/>
      <c r="D507" s="156"/>
    </row>
    <row r="508" spans="2:4" ht="15.75">
      <c r="B508" s="156"/>
      <c r="C508" s="156"/>
      <c r="D508" s="156"/>
    </row>
    <row r="509" spans="2:4" ht="15.75">
      <c r="B509" s="156"/>
      <c r="C509" s="156"/>
      <c r="D509" s="156"/>
    </row>
    <row r="510" spans="2:4" ht="15.75">
      <c r="B510" s="156"/>
      <c r="C510" s="156"/>
      <c r="D510" s="156"/>
    </row>
    <row r="511" spans="2:4" ht="15.75">
      <c r="B511" s="156"/>
      <c r="C511" s="156"/>
      <c r="D511" s="156"/>
    </row>
    <row r="512" spans="2:4" ht="15.75">
      <c r="B512" s="156"/>
      <c r="C512" s="156"/>
      <c r="D512" s="156"/>
    </row>
    <row r="513" spans="2:4" ht="15.75">
      <c r="B513" s="156"/>
      <c r="C513" s="156"/>
      <c r="D513" s="156"/>
    </row>
    <row r="514" spans="2:4" ht="15.75">
      <c r="B514" s="156"/>
      <c r="C514" s="156"/>
      <c r="D514" s="156"/>
    </row>
    <row r="515" spans="2:4" ht="15.75">
      <c r="B515" s="156"/>
      <c r="C515" s="156"/>
      <c r="D515" s="156"/>
    </row>
    <row r="516" spans="2:4" ht="15.75">
      <c r="B516" s="156"/>
      <c r="C516" s="156"/>
      <c r="D516" s="156"/>
    </row>
    <row r="517" spans="2:4" ht="15.75">
      <c r="B517" s="156"/>
      <c r="C517" s="156"/>
      <c r="D517" s="156"/>
    </row>
    <row r="518" spans="2:4" ht="15.75">
      <c r="B518" s="156"/>
      <c r="C518" s="156"/>
      <c r="D518" s="156"/>
    </row>
    <row r="519" spans="2:4" ht="15.75">
      <c r="B519" s="156"/>
      <c r="C519" s="156"/>
      <c r="D519" s="156"/>
    </row>
    <row r="520" spans="2:4" ht="15.75">
      <c r="B520" s="156"/>
      <c r="C520" s="156"/>
      <c r="D520" s="156"/>
    </row>
    <row r="521" spans="2:4" ht="15.75">
      <c r="B521" s="156"/>
      <c r="C521" s="156"/>
      <c r="D521" s="156"/>
    </row>
    <row r="522" spans="2:4" ht="15.75">
      <c r="B522" s="156"/>
      <c r="C522" s="156"/>
      <c r="D522" s="156"/>
    </row>
    <row r="523" spans="2:4" ht="15.75">
      <c r="B523" s="156"/>
      <c r="C523" s="156"/>
      <c r="D523" s="156"/>
    </row>
    <row r="524" spans="2:4" ht="15.75">
      <c r="B524" s="156"/>
      <c r="C524" s="156"/>
      <c r="D524" s="156"/>
    </row>
    <row r="525" spans="2:4" ht="15.75">
      <c r="B525" s="156"/>
      <c r="C525" s="156"/>
      <c r="D525" s="156"/>
    </row>
    <row r="526" spans="2:4" ht="15.75">
      <c r="B526" s="156"/>
      <c r="C526" s="156"/>
      <c r="D526" s="156"/>
    </row>
    <row r="527" spans="2:4" ht="15.75">
      <c r="B527" s="156"/>
      <c r="C527" s="156"/>
      <c r="D527" s="156"/>
    </row>
    <row r="528" spans="2:4" ht="15.75">
      <c r="B528" s="156"/>
      <c r="C528" s="156"/>
      <c r="D528" s="156"/>
    </row>
    <row r="529" spans="2:4" ht="15.75">
      <c r="B529" s="156"/>
      <c r="C529" s="156"/>
      <c r="D529" s="156"/>
    </row>
    <row r="530" spans="2:4" ht="15.75">
      <c r="B530" s="156"/>
      <c r="C530" s="156"/>
      <c r="D530" s="156"/>
    </row>
    <row r="531" spans="2:4" ht="15.75">
      <c r="B531" s="156"/>
      <c r="C531" s="156"/>
      <c r="D531" s="156"/>
    </row>
    <row r="532" spans="2:4" ht="15.75">
      <c r="B532" s="156"/>
      <c r="C532" s="156"/>
      <c r="D532" s="156"/>
    </row>
    <row r="533" spans="2:4" ht="15.75">
      <c r="B533" s="156"/>
      <c r="C533" s="156"/>
      <c r="D533" s="156"/>
    </row>
    <row r="534" spans="2:4" ht="15.75">
      <c r="B534" s="156"/>
      <c r="C534" s="156"/>
      <c r="D534" s="156"/>
    </row>
    <row r="535" spans="2:4" ht="15.75">
      <c r="B535" s="156"/>
      <c r="C535" s="156"/>
      <c r="D535" s="156"/>
    </row>
    <row r="536" spans="2:4" ht="15.75">
      <c r="B536" s="156"/>
      <c r="C536" s="156"/>
      <c r="D536" s="156"/>
    </row>
    <row r="537" spans="2:4" ht="15.75">
      <c r="B537" s="156"/>
      <c r="C537" s="156"/>
      <c r="D537" s="156"/>
    </row>
    <row r="538" spans="2:4" ht="15.75">
      <c r="B538" s="156"/>
      <c r="C538" s="156"/>
      <c r="D538" s="156"/>
    </row>
    <row r="539" spans="2:4" ht="15.75">
      <c r="B539" s="156"/>
      <c r="C539" s="156"/>
      <c r="D539" s="156"/>
    </row>
    <row r="540" spans="2:4" ht="15.75">
      <c r="B540" s="156"/>
      <c r="C540" s="156"/>
      <c r="D540" s="156"/>
    </row>
    <row r="541" spans="2:4" ht="15.75">
      <c r="B541" s="156"/>
      <c r="C541" s="156"/>
      <c r="D541" s="156"/>
    </row>
    <row r="542" spans="2:4" ht="15.75">
      <c r="B542" s="156"/>
      <c r="C542" s="156"/>
      <c r="D542" s="156"/>
    </row>
    <row r="543" spans="2:4" ht="15.75">
      <c r="B543" s="156"/>
      <c r="C543" s="156"/>
      <c r="D543" s="156"/>
    </row>
    <row r="544" spans="2:4" ht="15.75">
      <c r="B544" s="156"/>
      <c r="C544" s="156"/>
      <c r="D544" s="156"/>
    </row>
    <row r="545" spans="2:4" ht="15.75">
      <c r="B545" s="156"/>
      <c r="C545" s="156"/>
      <c r="D545" s="156"/>
    </row>
    <row r="546" spans="2:4" ht="15.75">
      <c r="B546" s="156"/>
      <c r="C546" s="156"/>
      <c r="D546" s="156"/>
    </row>
    <row r="547" spans="2:4" ht="15.75">
      <c r="B547" s="156"/>
      <c r="C547" s="156"/>
      <c r="D547" s="156"/>
    </row>
    <row r="548" spans="2:4" ht="15.75">
      <c r="B548" s="156"/>
      <c r="C548" s="156"/>
      <c r="D548" s="156"/>
    </row>
    <row r="549" spans="2:4" ht="15.75">
      <c r="B549" s="156"/>
      <c r="C549" s="156"/>
      <c r="D549" s="156"/>
    </row>
    <row r="550" spans="2:4" ht="15.75">
      <c r="B550" s="156"/>
      <c r="C550" s="156"/>
      <c r="D550" s="156"/>
    </row>
    <row r="551" spans="2:4" ht="15.75">
      <c r="B551" s="156"/>
      <c r="C551" s="156"/>
      <c r="D551" s="156"/>
    </row>
    <row r="552" spans="2:4" ht="15.75">
      <c r="B552" s="156"/>
      <c r="C552" s="156"/>
      <c r="D552" s="156"/>
    </row>
    <row r="553" spans="2:4" ht="15.75">
      <c r="B553" s="156"/>
      <c r="C553" s="156"/>
      <c r="D553" s="156"/>
    </row>
    <row r="554" spans="2:4" ht="15.75">
      <c r="B554" s="156"/>
      <c r="C554" s="156"/>
      <c r="D554" s="156"/>
    </row>
    <row r="555" spans="2:4" ht="15.75">
      <c r="B555" s="156"/>
      <c r="C555" s="156"/>
      <c r="D555" s="156"/>
    </row>
    <row r="556" spans="2:4" ht="15.75">
      <c r="B556" s="156"/>
      <c r="C556" s="156"/>
      <c r="D556" s="156"/>
    </row>
    <row r="557" spans="2:4" ht="15.75">
      <c r="B557" s="156"/>
      <c r="C557" s="156"/>
      <c r="D557" s="156"/>
    </row>
    <row r="558" spans="2:4" ht="15.75">
      <c r="B558" s="156"/>
      <c r="C558" s="156"/>
      <c r="D558" s="156"/>
    </row>
    <row r="559" spans="2:4" ht="15.75">
      <c r="B559" s="156"/>
      <c r="C559" s="156"/>
      <c r="D559" s="156"/>
    </row>
    <row r="560" spans="2:4" ht="15.75">
      <c r="B560" s="156"/>
      <c r="C560" s="156"/>
      <c r="D560" s="156"/>
    </row>
    <row r="561" spans="2:4" ht="15.75">
      <c r="B561" s="156"/>
      <c r="C561" s="156"/>
      <c r="D561" s="156"/>
    </row>
    <row r="562" spans="2:4" ht="15.75">
      <c r="B562" s="156"/>
      <c r="C562" s="156"/>
      <c r="D562" s="156"/>
    </row>
    <row r="563" spans="2:4" ht="15.75">
      <c r="B563" s="156"/>
      <c r="C563" s="156"/>
      <c r="D563" s="156"/>
    </row>
    <row r="564" spans="2:4" ht="15.75">
      <c r="B564" s="156"/>
      <c r="C564" s="156"/>
      <c r="D564" s="156"/>
    </row>
    <row r="565" spans="2:4" ht="15.75">
      <c r="B565" s="156"/>
      <c r="C565" s="156"/>
      <c r="D565" s="156"/>
    </row>
    <row r="566" spans="2:4" ht="15.75">
      <c r="B566" s="156"/>
      <c r="C566" s="156"/>
      <c r="D566" s="156"/>
    </row>
    <row r="567" spans="2:4" ht="15.75">
      <c r="B567" s="156"/>
      <c r="C567" s="156"/>
      <c r="D567" s="156"/>
    </row>
    <row r="568" spans="2:4" ht="15.75">
      <c r="B568" s="156"/>
      <c r="C568" s="156"/>
      <c r="D568" s="156"/>
    </row>
    <row r="569" spans="2:4" ht="15.75">
      <c r="B569" s="156"/>
      <c r="C569" s="156"/>
      <c r="D569" s="156"/>
    </row>
    <row r="570" spans="2:4" ht="15.75">
      <c r="B570" s="156"/>
      <c r="C570" s="156"/>
      <c r="D570" s="156"/>
    </row>
    <row r="571" spans="2:4" ht="15.75">
      <c r="B571" s="156"/>
      <c r="C571" s="156"/>
      <c r="D571" s="156"/>
    </row>
    <row r="572" spans="2:4" ht="15.75">
      <c r="B572" s="156"/>
      <c r="C572" s="156"/>
      <c r="D572" s="156"/>
    </row>
    <row r="573" spans="2:4" ht="15.75">
      <c r="B573" s="156"/>
      <c r="C573" s="156"/>
      <c r="D573" s="156"/>
    </row>
    <row r="574" spans="2:4" ht="15.75">
      <c r="B574" s="156"/>
      <c r="C574" s="156"/>
      <c r="D574" s="156"/>
    </row>
    <row r="575" spans="2:4" ht="15.75">
      <c r="B575" s="156"/>
      <c r="C575" s="156"/>
      <c r="D575" s="156"/>
    </row>
    <row r="576" spans="2:4" ht="15.75">
      <c r="B576" s="156"/>
      <c r="C576" s="156"/>
      <c r="D576" s="156"/>
    </row>
    <row r="577" spans="2:4" ht="15.75">
      <c r="B577" s="156"/>
      <c r="C577" s="156"/>
      <c r="D577" s="156"/>
    </row>
    <row r="578" spans="2:4" ht="15.75">
      <c r="B578" s="156"/>
      <c r="C578" s="156"/>
      <c r="D578" s="156"/>
    </row>
    <row r="579" spans="2:4" ht="15.75">
      <c r="B579" s="156"/>
      <c r="C579" s="156"/>
      <c r="D579" s="156"/>
    </row>
    <row r="580" spans="2:4" ht="15.75">
      <c r="B580" s="156"/>
      <c r="C580" s="156"/>
      <c r="D580" s="156"/>
    </row>
    <row r="581" spans="2:4" ht="15.75">
      <c r="B581" s="156"/>
      <c r="C581" s="156"/>
      <c r="D581" s="156"/>
    </row>
    <row r="582" spans="2:4" ht="15.75">
      <c r="B582" s="156"/>
      <c r="C582" s="156"/>
      <c r="D582" s="156"/>
    </row>
    <row r="583" spans="2:4" ht="15.75">
      <c r="B583" s="156"/>
      <c r="C583" s="156"/>
      <c r="D583" s="156"/>
    </row>
    <row r="584" spans="2:4" ht="15.75">
      <c r="B584" s="156"/>
      <c r="C584" s="156"/>
      <c r="D584" s="156"/>
    </row>
    <row r="585" spans="2:4" ht="15.75">
      <c r="B585" s="156"/>
      <c r="C585" s="156"/>
      <c r="D585" s="156"/>
    </row>
    <row r="586" spans="2:4" ht="15.75">
      <c r="B586" s="156"/>
      <c r="C586" s="156"/>
      <c r="D586" s="156"/>
    </row>
    <row r="587" spans="2:4" ht="15.75">
      <c r="B587" s="156"/>
      <c r="C587" s="156"/>
      <c r="D587" s="156"/>
    </row>
    <row r="588" spans="2:4" ht="15.75">
      <c r="B588" s="156"/>
      <c r="C588" s="156"/>
      <c r="D588" s="156"/>
    </row>
    <row r="589" spans="2:4" ht="15.75">
      <c r="B589" s="156"/>
      <c r="C589" s="156"/>
      <c r="D589" s="156"/>
    </row>
    <row r="590" spans="2:4" ht="15.75">
      <c r="B590" s="156"/>
      <c r="C590" s="156"/>
      <c r="D590" s="156"/>
    </row>
    <row r="591" spans="2:4" ht="15.75">
      <c r="B591" s="156"/>
      <c r="C591" s="156"/>
      <c r="D591" s="156"/>
    </row>
    <row r="592" spans="2:4" ht="15.75">
      <c r="B592" s="156"/>
      <c r="C592" s="156"/>
      <c r="D592" s="156"/>
    </row>
    <row r="593" spans="2:4" ht="15.75">
      <c r="B593" s="156"/>
      <c r="C593" s="156"/>
      <c r="D593" s="156"/>
    </row>
    <row r="594" spans="2:4" ht="15.75">
      <c r="B594" s="156"/>
      <c r="C594" s="156"/>
      <c r="D594" s="156"/>
    </row>
    <row r="595" spans="2:4" ht="15.75">
      <c r="B595" s="156"/>
      <c r="C595" s="156"/>
      <c r="D595" s="156"/>
    </row>
    <row r="596" spans="2:4" ht="15.75">
      <c r="B596" s="156"/>
      <c r="C596" s="156"/>
      <c r="D596" s="156"/>
    </row>
    <row r="597" spans="2:4" ht="15.75">
      <c r="B597" s="156"/>
      <c r="C597" s="156"/>
      <c r="D597" s="156"/>
    </row>
    <row r="598" spans="2:4" ht="15.75">
      <c r="B598" s="156"/>
      <c r="C598" s="156"/>
      <c r="D598" s="156"/>
    </row>
    <row r="599" spans="2:4" ht="15.75">
      <c r="B599" s="156"/>
      <c r="C599" s="156"/>
      <c r="D599" s="156"/>
    </row>
    <row r="600" spans="2:4" ht="15.75">
      <c r="B600" s="156"/>
      <c r="C600" s="156"/>
      <c r="D600" s="156"/>
    </row>
    <row r="601" spans="2:4" ht="15.75">
      <c r="B601" s="156"/>
      <c r="C601" s="156"/>
      <c r="D601" s="156"/>
    </row>
    <row r="602" spans="2:4" ht="15.75">
      <c r="B602" s="156"/>
      <c r="C602" s="156"/>
      <c r="D602" s="156"/>
    </row>
    <row r="603" spans="2:4" ht="15.75">
      <c r="B603" s="156"/>
      <c r="C603" s="156"/>
      <c r="D603" s="156"/>
    </row>
    <row r="604" spans="2:4" ht="15.75">
      <c r="B604" s="156"/>
      <c r="C604" s="156"/>
      <c r="D604" s="156"/>
    </row>
    <row r="605" spans="2:4" ht="15.75">
      <c r="B605" s="156"/>
      <c r="C605" s="156"/>
      <c r="D605" s="156"/>
    </row>
    <row r="606" spans="2:4" ht="15.75">
      <c r="B606" s="156"/>
      <c r="C606" s="156"/>
      <c r="D606" s="156"/>
    </row>
    <row r="607" spans="2:4" ht="15.75">
      <c r="B607" s="156"/>
      <c r="C607" s="156"/>
      <c r="D607" s="156"/>
    </row>
    <row r="608" spans="2:4" ht="15.75">
      <c r="B608" s="156"/>
      <c r="C608" s="156"/>
      <c r="D608" s="156"/>
    </row>
    <row r="609" spans="2:4" ht="15.75">
      <c r="B609" s="156"/>
      <c r="C609" s="156"/>
      <c r="D609" s="156"/>
    </row>
    <row r="610" spans="2:4" ht="15.75">
      <c r="B610" s="156"/>
      <c r="C610" s="156"/>
      <c r="D610" s="156"/>
    </row>
    <row r="611" spans="2:4" ht="15.75">
      <c r="B611" s="156"/>
      <c r="C611" s="156"/>
      <c r="D611" s="156"/>
    </row>
    <row r="612" spans="2:4" ht="15.75">
      <c r="B612" s="156"/>
      <c r="C612" s="156"/>
      <c r="D612" s="156"/>
    </row>
    <row r="613" spans="2:4" ht="15.75">
      <c r="B613" s="156"/>
      <c r="C613" s="156"/>
      <c r="D613" s="156"/>
    </row>
    <row r="614" spans="2:4" ht="15.75">
      <c r="B614" s="156"/>
      <c r="C614" s="156"/>
      <c r="D614" s="156"/>
    </row>
    <row r="615" spans="2:4" ht="15.75">
      <c r="B615" s="156"/>
      <c r="C615" s="156"/>
      <c r="D615" s="156"/>
    </row>
    <row r="616" spans="2:4" ht="15.75">
      <c r="B616" s="156"/>
      <c r="C616" s="156"/>
      <c r="D616" s="156"/>
    </row>
    <row r="617" spans="2:4" ht="15.75">
      <c r="B617" s="156"/>
      <c r="C617" s="156"/>
      <c r="D617" s="156"/>
    </row>
    <row r="618" spans="2:4" ht="15.75">
      <c r="B618" s="156"/>
      <c r="C618" s="156"/>
      <c r="D618" s="156"/>
    </row>
    <row r="619" spans="2:4" ht="15.75">
      <c r="B619" s="156"/>
      <c r="C619" s="156"/>
      <c r="D619" s="156"/>
    </row>
    <row r="620" spans="2:4" ht="15.75">
      <c r="B620" s="156"/>
      <c r="C620" s="156"/>
      <c r="D620" s="156"/>
    </row>
    <row r="621" spans="2:4" ht="15.75">
      <c r="B621" s="156"/>
      <c r="C621" s="156"/>
      <c r="D621" s="156"/>
    </row>
    <row r="622" spans="2:4" ht="15.75">
      <c r="B622" s="156"/>
      <c r="C622" s="156"/>
      <c r="D622" s="156"/>
    </row>
    <row r="623" spans="2:4" ht="15.75">
      <c r="B623" s="156"/>
      <c r="C623" s="156"/>
      <c r="D623" s="156"/>
    </row>
    <row r="624" spans="2:4" ht="15.75">
      <c r="B624" s="156"/>
      <c r="C624" s="156"/>
      <c r="D624" s="156"/>
    </row>
    <row r="625" spans="2:4" ht="15.75">
      <c r="B625" s="156"/>
      <c r="C625" s="156"/>
      <c r="D625" s="156"/>
    </row>
    <row r="626" spans="2:4" ht="15.75">
      <c r="B626" s="156"/>
      <c r="C626" s="156"/>
      <c r="D626" s="156"/>
    </row>
    <row r="627" spans="2:4" ht="15.75">
      <c r="B627" s="156"/>
      <c r="C627" s="156"/>
      <c r="D627" s="156"/>
    </row>
    <row r="628" spans="2:4" ht="15.75">
      <c r="B628" s="156"/>
      <c r="C628" s="156"/>
      <c r="D628" s="156"/>
    </row>
    <row r="629" spans="2:4" ht="15.75">
      <c r="B629" s="156"/>
      <c r="C629" s="156"/>
      <c r="D629" s="156"/>
    </row>
  </sheetData>
  <sheetProtection/>
  <mergeCells count="16">
    <mergeCell ref="B8:E8"/>
    <mergeCell ref="A351:E351"/>
    <mergeCell ref="A9:F9"/>
    <mergeCell ref="A10:E10"/>
    <mergeCell ref="D11:E11"/>
    <mergeCell ref="A12:A13"/>
    <mergeCell ref="B12:B13"/>
    <mergeCell ref="C12:C13"/>
    <mergeCell ref="D12:D13"/>
    <mergeCell ref="E12:F12"/>
    <mergeCell ref="B1:F1"/>
    <mergeCell ref="B2:F2"/>
    <mergeCell ref="B3:F3"/>
    <mergeCell ref="B4:F4"/>
    <mergeCell ref="B5:F5"/>
    <mergeCell ref="B6:F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537"/>
  <sheetViews>
    <sheetView zoomScale="115" zoomScaleNormal="115" zoomScalePageLayoutView="0" workbookViewId="0" topLeftCell="A1">
      <selection activeCell="F12" sqref="F12"/>
    </sheetView>
  </sheetViews>
  <sheetFormatPr defaultColWidth="9.00390625" defaultRowHeight="12.75"/>
  <cols>
    <col min="1" max="1" width="82.375" style="252" customWidth="1"/>
    <col min="2" max="2" width="16.00390625" style="253" customWidth="1"/>
    <col min="3" max="3" width="4.625" style="254" customWidth="1"/>
    <col min="4" max="4" width="17.00390625" style="257" customWidth="1"/>
    <col min="5" max="6" width="10.75390625" style="256" bestFit="1" customWidth="1"/>
    <col min="7" max="11" width="9.125" style="256" customWidth="1"/>
    <col min="12" max="12" width="14.125" style="256" customWidth="1"/>
    <col min="13" max="13" width="9.125" style="256" customWidth="1"/>
    <col min="14" max="14" width="11.00390625" style="256" bestFit="1" customWidth="1"/>
    <col min="15" max="16384" width="9.125" style="256" customWidth="1"/>
  </cols>
  <sheetData>
    <row r="1" spans="1:4" s="156" customFormat="1" ht="15.75">
      <c r="A1" s="296" t="s">
        <v>776</v>
      </c>
      <c r="B1" s="296"/>
      <c r="C1" s="296"/>
      <c r="D1" s="296"/>
    </row>
    <row r="2" spans="1:4" s="156" customFormat="1" ht="15.75">
      <c r="A2" s="296" t="s">
        <v>311</v>
      </c>
      <c r="B2" s="296"/>
      <c r="C2" s="296"/>
      <c r="D2" s="296"/>
    </row>
    <row r="3" spans="1:4" s="156" customFormat="1" ht="15.75">
      <c r="A3" s="296" t="s">
        <v>312</v>
      </c>
      <c r="B3" s="296"/>
      <c r="C3" s="296"/>
      <c r="D3" s="296"/>
    </row>
    <row r="4" spans="1:4" s="156" customFormat="1" ht="15.75">
      <c r="A4" s="296" t="s">
        <v>310</v>
      </c>
      <c r="B4" s="296"/>
      <c r="C4" s="296"/>
      <c r="D4" s="296"/>
    </row>
    <row r="5" spans="1:4" s="156" customFormat="1" ht="15.75">
      <c r="A5" s="296" t="s">
        <v>1134</v>
      </c>
      <c r="B5" s="296"/>
      <c r="C5" s="296"/>
      <c r="D5" s="296"/>
    </row>
    <row r="6" spans="1:4" s="156" customFormat="1" ht="15.75">
      <c r="A6" s="296" t="s">
        <v>1110</v>
      </c>
      <c r="B6" s="294"/>
      <c r="C6" s="294"/>
      <c r="D6" s="294"/>
    </row>
    <row r="7" spans="1:4" s="156" customFormat="1" ht="15.75">
      <c r="A7" s="296"/>
      <c r="B7" s="294"/>
      <c r="C7" s="294"/>
      <c r="D7" s="294"/>
    </row>
    <row r="8" spans="1:4" s="156" customFormat="1" ht="72" customHeight="1">
      <c r="A8" s="297" t="s">
        <v>712</v>
      </c>
      <c r="B8" s="297"/>
      <c r="C8" s="297"/>
      <c r="D8" s="297"/>
    </row>
    <row r="9" spans="1:4" s="156" customFormat="1" ht="15" customHeight="1">
      <c r="A9" s="211"/>
      <c r="B9" s="211"/>
      <c r="C9" s="211"/>
      <c r="D9" s="211"/>
    </row>
    <row r="10" spans="1:4" s="156" customFormat="1" ht="15.75">
      <c r="A10" s="132"/>
      <c r="B10" s="154"/>
      <c r="C10" s="298" t="s">
        <v>705</v>
      </c>
      <c r="D10" s="298"/>
    </row>
    <row r="11" spans="1:4" s="154" customFormat="1" ht="15.75">
      <c r="A11" s="234" t="s">
        <v>280</v>
      </c>
      <c r="B11" s="235" t="s">
        <v>244</v>
      </c>
      <c r="C11" s="241" t="s">
        <v>9</v>
      </c>
      <c r="D11" s="242" t="s">
        <v>266</v>
      </c>
    </row>
    <row r="12" spans="1:4" s="154" customFormat="1" ht="15.75">
      <c r="A12" s="152">
        <v>1</v>
      </c>
      <c r="B12" s="137">
        <v>2</v>
      </c>
      <c r="C12" s="243">
        <v>3</v>
      </c>
      <c r="D12" s="213">
        <v>4</v>
      </c>
    </row>
    <row r="13" spans="1:6" s="216" customFormat="1" ht="34.5" customHeight="1">
      <c r="A13" s="159" t="s">
        <v>69</v>
      </c>
      <c r="B13" s="215" t="s">
        <v>50</v>
      </c>
      <c r="C13" s="215"/>
      <c r="D13" s="181">
        <f>D55+D86+D105+D62+D73+D79+D19+D34+D14</f>
        <v>1331485124.44</v>
      </c>
      <c r="F13" s="244"/>
    </row>
    <row r="14" spans="1:6" s="216" customFormat="1" ht="15.75">
      <c r="A14" s="71" t="s">
        <v>554</v>
      </c>
      <c r="B14" s="72" t="s">
        <v>548</v>
      </c>
      <c r="C14" s="72"/>
      <c r="D14" s="176">
        <f>D15+D17</f>
        <v>1730282.7</v>
      </c>
      <c r="F14" s="244"/>
    </row>
    <row r="15" spans="1:6" s="216" customFormat="1" ht="32.25" customHeight="1">
      <c r="A15" s="71" t="s">
        <v>549</v>
      </c>
      <c r="B15" s="72" t="s">
        <v>550</v>
      </c>
      <c r="C15" s="72"/>
      <c r="D15" s="176">
        <f>D16</f>
        <v>361109.23</v>
      </c>
      <c r="F15" s="244"/>
    </row>
    <row r="16" spans="1:6" s="216" customFormat="1" ht="31.5">
      <c r="A16" s="71" t="s">
        <v>334</v>
      </c>
      <c r="B16" s="72" t="s">
        <v>550</v>
      </c>
      <c r="C16" s="72" t="s">
        <v>335</v>
      </c>
      <c r="D16" s="176">
        <v>361109.23</v>
      </c>
      <c r="F16" s="244"/>
    </row>
    <row r="17" spans="1:6" s="216" customFormat="1" ht="34.5" customHeight="1">
      <c r="A17" s="71" t="s">
        <v>763</v>
      </c>
      <c r="B17" s="72" t="s">
        <v>765</v>
      </c>
      <c r="C17" s="72"/>
      <c r="D17" s="176">
        <f>D18</f>
        <v>1369173.47</v>
      </c>
      <c r="F17" s="244"/>
    </row>
    <row r="18" spans="1:6" s="216" customFormat="1" ht="31.5">
      <c r="A18" s="71" t="s">
        <v>334</v>
      </c>
      <c r="B18" s="72" t="s">
        <v>765</v>
      </c>
      <c r="C18" s="72" t="s">
        <v>335</v>
      </c>
      <c r="D18" s="176">
        <v>1369173.47</v>
      </c>
      <c r="F18" s="244"/>
    </row>
    <row r="19" spans="1:4" s="216" customFormat="1" ht="31.5">
      <c r="A19" s="71" t="s">
        <v>120</v>
      </c>
      <c r="B19" s="72" t="s">
        <v>51</v>
      </c>
      <c r="C19" s="72"/>
      <c r="D19" s="176">
        <f>D26+D28+D30+D32+D20+D22+D24</f>
        <v>424936660</v>
      </c>
    </row>
    <row r="20" spans="1:4" s="216" customFormat="1" ht="31.5">
      <c r="A20" s="71" t="s">
        <v>1067</v>
      </c>
      <c r="B20" s="72" t="s">
        <v>1090</v>
      </c>
      <c r="C20" s="72"/>
      <c r="D20" s="176">
        <f>D21</f>
        <v>1100160</v>
      </c>
    </row>
    <row r="21" spans="1:4" s="216" customFormat="1" ht="31.5">
      <c r="A21" s="71" t="s">
        <v>334</v>
      </c>
      <c r="B21" s="72" t="s">
        <v>1090</v>
      </c>
      <c r="C21" s="72" t="s">
        <v>335</v>
      </c>
      <c r="D21" s="176">
        <v>1100160</v>
      </c>
    </row>
    <row r="22" spans="1:4" s="216" customFormat="1" ht="31.5">
      <c r="A22" s="71" t="s">
        <v>1069</v>
      </c>
      <c r="B22" s="72" t="s">
        <v>1091</v>
      </c>
      <c r="C22" s="72"/>
      <c r="D22" s="176">
        <f>D23</f>
        <v>107500</v>
      </c>
    </row>
    <row r="23" spans="1:4" s="216" customFormat="1" ht="31.5">
      <c r="A23" s="71" t="s">
        <v>334</v>
      </c>
      <c r="B23" s="72" t="s">
        <v>1091</v>
      </c>
      <c r="C23" s="72" t="s">
        <v>335</v>
      </c>
      <c r="D23" s="176">
        <v>107500</v>
      </c>
    </row>
    <row r="24" spans="1:4" s="216" customFormat="1" ht="31.5">
      <c r="A24" s="71" t="s">
        <v>1071</v>
      </c>
      <c r="B24" s="72" t="s">
        <v>1092</v>
      </c>
      <c r="C24" s="72"/>
      <c r="D24" s="176">
        <f>D25</f>
        <v>107500</v>
      </c>
    </row>
    <row r="25" spans="1:4" s="216" customFormat="1" ht="31.5">
      <c r="A25" s="71" t="s">
        <v>334</v>
      </c>
      <c r="B25" s="72" t="s">
        <v>1092</v>
      </c>
      <c r="C25" s="72" t="s">
        <v>335</v>
      </c>
      <c r="D25" s="176">
        <v>107500</v>
      </c>
    </row>
    <row r="26" spans="1:4" s="156" customFormat="1" ht="15.75">
      <c r="A26" s="71" t="s">
        <v>282</v>
      </c>
      <c r="B26" s="72" t="s">
        <v>124</v>
      </c>
      <c r="C26" s="72"/>
      <c r="D26" s="176">
        <f>D27</f>
        <v>118694000</v>
      </c>
    </row>
    <row r="27" spans="1:4" s="156" customFormat="1" ht="31.5">
      <c r="A27" s="71" t="s">
        <v>334</v>
      </c>
      <c r="B27" s="72" t="s">
        <v>124</v>
      </c>
      <c r="C27" s="72" t="s">
        <v>335</v>
      </c>
      <c r="D27" s="176">
        <v>118694000</v>
      </c>
    </row>
    <row r="28" spans="1:4" s="156" customFormat="1" ht="159.75" customHeight="1">
      <c r="A28" s="71" t="s">
        <v>361</v>
      </c>
      <c r="B28" s="72" t="s">
        <v>121</v>
      </c>
      <c r="C28" s="72"/>
      <c r="D28" s="176">
        <f>D29</f>
        <v>223904100</v>
      </c>
    </row>
    <row r="29" spans="1:4" s="156" customFormat="1" ht="31.5">
      <c r="A29" s="71" t="s">
        <v>334</v>
      </c>
      <c r="B29" s="72" t="s">
        <v>121</v>
      </c>
      <c r="C29" s="72" t="s">
        <v>335</v>
      </c>
      <c r="D29" s="176">
        <v>223904100</v>
      </c>
    </row>
    <row r="30" spans="1:4" s="156" customFormat="1" ht="177.75" customHeight="1">
      <c r="A30" s="71" t="s">
        <v>6</v>
      </c>
      <c r="B30" s="72" t="s">
        <v>122</v>
      </c>
      <c r="C30" s="72"/>
      <c r="D30" s="176">
        <f>D31</f>
        <v>2555300</v>
      </c>
    </row>
    <row r="31" spans="1:4" s="156" customFormat="1" ht="31.5">
      <c r="A31" s="71" t="s">
        <v>334</v>
      </c>
      <c r="B31" s="72" t="s">
        <v>122</v>
      </c>
      <c r="C31" s="72" t="s">
        <v>335</v>
      </c>
      <c r="D31" s="176">
        <v>2555300</v>
      </c>
    </row>
    <row r="32" spans="1:4" s="216" customFormat="1" ht="191.25" customHeight="1">
      <c r="A32" s="71" t="s">
        <v>362</v>
      </c>
      <c r="B32" s="72" t="s">
        <v>123</v>
      </c>
      <c r="C32" s="72"/>
      <c r="D32" s="176">
        <f>D33</f>
        <v>78468100</v>
      </c>
    </row>
    <row r="33" spans="1:4" s="216" customFormat="1" ht="31.5">
      <c r="A33" s="71" t="s">
        <v>334</v>
      </c>
      <c r="B33" s="72" t="s">
        <v>123</v>
      </c>
      <c r="C33" s="72" t="s">
        <v>335</v>
      </c>
      <c r="D33" s="176">
        <v>78468100</v>
      </c>
    </row>
    <row r="34" spans="1:4" s="216" customFormat="1" ht="31.5">
      <c r="A34" s="71" t="s">
        <v>56</v>
      </c>
      <c r="B34" s="72" t="s">
        <v>125</v>
      </c>
      <c r="C34" s="72"/>
      <c r="D34" s="176">
        <f>D54+D46+D43+D49+D51+D47+D37+D39+D41+D35</f>
        <v>633818223</v>
      </c>
    </row>
    <row r="35" spans="1:4" s="216" customFormat="1" ht="31.5">
      <c r="A35" s="71" t="s">
        <v>1080</v>
      </c>
      <c r="B35" s="72" t="s">
        <v>1093</v>
      </c>
      <c r="C35" s="72"/>
      <c r="D35" s="176">
        <f>D36</f>
        <v>425700</v>
      </c>
    </row>
    <row r="36" spans="1:4" s="216" customFormat="1" ht="31.5">
      <c r="A36" s="71" t="s">
        <v>334</v>
      </c>
      <c r="B36" s="72" t="s">
        <v>1093</v>
      </c>
      <c r="C36" s="72" t="s">
        <v>335</v>
      </c>
      <c r="D36" s="176">
        <v>425700</v>
      </c>
    </row>
    <row r="37" spans="1:4" s="216" customFormat="1" ht="31.5">
      <c r="A37" s="71" t="s">
        <v>1067</v>
      </c>
      <c r="B37" s="72" t="s">
        <v>1094</v>
      </c>
      <c r="C37" s="72"/>
      <c r="D37" s="176">
        <f>D38</f>
        <v>405200</v>
      </c>
    </row>
    <row r="38" spans="1:4" s="216" customFormat="1" ht="31.5">
      <c r="A38" s="71" t="s">
        <v>334</v>
      </c>
      <c r="B38" s="72" t="s">
        <v>1094</v>
      </c>
      <c r="C38" s="72" t="s">
        <v>335</v>
      </c>
      <c r="D38" s="176">
        <v>405200</v>
      </c>
    </row>
    <row r="39" spans="1:4" s="216" customFormat="1" ht="31.5">
      <c r="A39" s="71" t="s">
        <v>1069</v>
      </c>
      <c r="B39" s="72" t="s">
        <v>1095</v>
      </c>
      <c r="C39" s="72"/>
      <c r="D39" s="176">
        <f>D40</f>
        <v>100000</v>
      </c>
    </row>
    <row r="40" spans="1:4" s="216" customFormat="1" ht="31.5">
      <c r="A40" s="71" t="s">
        <v>334</v>
      </c>
      <c r="B40" s="72" t="s">
        <v>1095</v>
      </c>
      <c r="C40" s="72" t="s">
        <v>335</v>
      </c>
      <c r="D40" s="176">
        <v>100000</v>
      </c>
    </row>
    <row r="41" spans="1:4" s="216" customFormat="1" ht="31.5">
      <c r="A41" s="71" t="s">
        <v>1071</v>
      </c>
      <c r="B41" s="72" t="s">
        <v>1096</v>
      </c>
      <c r="C41" s="72"/>
      <c r="D41" s="176">
        <f>D42</f>
        <v>100000</v>
      </c>
    </row>
    <row r="42" spans="1:4" s="216" customFormat="1" ht="31.5">
      <c r="A42" s="71" t="s">
        <v>334</v>
      </c>
      <c r="B42" s="72" t="s">
        <v>1096</v>
      </c>
      <c r="C42" s="72" t="s">
        <v>335</v>
      </c>
      <c r="D42" s="176">
        <v>100000</v>
      </c>
    </row>
    <row r="43" spans="1:4" s="216" customFormat="1" ht="15.75">
      <c r="A43" s="71" t="s">
        <v>463</v>
      </c>
      <c r="B43" s="72" t="s">
        <v>462</v>
      </c>
      <c r="C43" s="72"/>
      <c r="D43" s="176">
        <f>D44</f>
        <v>6317790</v>
      </c>
    </row>
    <row r="44" spans="1:5" s="216" customFormat="1" ht="31.5">
      <c r="A44" s="71" t="s">
        <v>334</v>
      </c>
      <c r="B44" s="72" t="s">
        <v>462</v>
      </c>
      <c r="C44" s="72" t="s">
        <v>335</v>
      </c>
      <c r="D44" s="176">
        <v>6317790</v>
      </c>
      <c r="E44" s="245"/>
    </row>
    <row r="45" spans="1:4" s="156" customFormat="1" ht="31.5">
      <c r="A45" s="71" t="s">
        <v>336</v>
      </c>
      <c r="B45" s="72" t="s">
        <v>129</v>
      </c>
      <c r="C45" s="72"/>
      <c r="D45" s="176">
        <f>D46</f>
        <v>157598000</v>
      </c>
    </row>
    <row r="46" spans="1:4" s="156" customFormat="1" ht="31.5">
      <c r="A46" s="71" t="s">
        <v>334</v>
      </c>
      <c r="B46" s="72" t="s">
        <v>129</v>
      </c>
      <c r="C46" s="72" t="s">
        <v>335</v>
      </c>
      <c r="D46" s="246">
        <v>157598000</v>
      </c>
    </row>
    <row r="47" spans="1:4" s="156" customFormat="1" ht="33" customHeight="1">
      <c r="A47" s="71" t="s">
        <v>536</v>
      </c>
      <c r="B47" s="72" t="s">
        <v>535</v>
      </c>
      <c r="C47" s="72"/>
      <c r="D47" s="176">
        <f>D48</f>
        <v>42313698</v>
      </c>
    </row>
    <row r="48" spans="1:4" s="156" customFormat="1" ht="31.5">
      <c r="A48" s="71" t="s">
        <v>334</v>
      </c>
      <c r="B48" s="72" t="s">
        <v>535</v>
      </c>
      <c r="C48" s="72" t="s">
        <v>335</v>
      </c>
      <c r="D48" s="176">
        <v>42313698</v>
      </c>
    </row>
    <row r="49" spans="1:4" s="156" customFormat="1" ht="141.75" customHeight="1">
      <c r="A49" s="71" t="s">
        <v>363</v>
      </c>
      <c r="B49" s="72" t="s">
        <v>126</v>
      </c>
      <c r="C49" s="72"/>
      <c r="D49" s="176">
        <f>D50</f>
        <v>371717235</v>
      </c>
    </row>
    <row r="50" spans="1:4" s="156" customFormat="1" ht="31.5">
      <c r="A50" s="71" t="s">
        <v>334</v>
      </c>
      <c r="B50" s="72" t="s">
        <v>126</v>
      </c>
      <c r="C50" s="72" t="s">
        <v>335</v>
      </c>
      <c r="D50" s="176">
        <v>371717235</v>
      </c>
    </row>
    <row r="51" spans="1:4" s="156" customFormat="1" ht="161.25" customHeight="1">
      <c r="A51" s="71" t="s">
        <v>364</v>
      </c>
      <c r="B51" s="72" t="s">
        <v>127</v>
      </c>
      <c r="C51" s="72"/>
      <c r="D51" s="176">
        <f>D52</f>
        <v>15916500</v>
      </c>
    </row>
    <row r="52" spans="1:4" s="156" customFormat="1" ht="31.5">
      <c r="A52" s="71" t="s">
        <v>334</v>
      </c>
      <c r="B52" s="72" t="s">
        <v>127</v>
      </c>
      <c r="C52" s="72" t="s">
        <v>335</v>
      </c>
      <c r="D52" s="176">
        <v>15916500</v>
      </c>
    </row>
    <row r="53" spans="1:4" s="216" customFormat="1" ht="173.25">
      <c r="A53" s="71" t="s">
        <v>365</v>
      </c>
      <c r="B53" s="72" t="s">
        <v>128</v>
      </c>
      <c r="C53" s="72"/>
      <c r="D53" s="176">
        <f>D54</f>
        <v>38924100</v>
      </c>
    </row>
    <row r="54" spans="1:4" s="156" customFormat="1" ht="31.5">
      <c r="A54" s="71" t="s">
        <v>334</v>
      </c>
      <c r="B54" s="72" t="s">
        <v>128</v>
      </c>
      <c r="C54" s="72" t="s">
        <v>335</v>
      </c>
      <c r="D54" s="176">
        <v>38924100</v>
      </c>
    </row>
    <row r="55" spans="1:4" s="156" customFormat="1" ht="31.5">
      <c r="A55" s="71" t="s">
        <v>130</v>
      </c>
      <c r="B55" s="72" t="s">
        <v>131</v>
      </c>
      <c r="C55" s="72"/>
      <c r="D55" s="176">
        <f>D58+D56+D60</f>
        <v>76570200</v>
      </c>
    </row>
    <row r="56" spans="1:4" s="156" customFormat="1" ht="47.25">
      <c r="A56" s="71" t="s">
        <v>413</v>
      </c>
      <c r="B56" s="72" t="s">
        <v>35</v>
      </c>
      <c r="C56" s="72"/>
      <c r="D56" s="176">
        <f>D57</f>
        <v>14733200</v>
      </c>
    </row>
    <row r="57" spans="1:4" s="156" customFormat="1" ht="31.5">
      <c r="A57" s="71" t="s">
        <v>334</v>
      </c>
      <c r="B57" s="72" t="s">
        <v>35</v>
      </c>
      <c r="C57" s="72" t="s">
        <v>335</v>
      </c>
      <c r="D57" s="176">
        <v>14733200</v>
      </c>
    </row>
    <row r="58" spans="1:4" s="156" customFormat="1" ht="15.75">
      <c r="A58" s="71" t="s">
        <v>117</v>
      </c>
      <c r="B58" s="72" t="s">
        <v>132</v>
      </c>
      <c r="C58" s="72"/>
      <c r="D58" s="176">
        <f>D59</f>
        <v>49737000</v>
      </c>
    </row>
    <row r="59" spans="1:4" s="156" customFormat="1" ht="31.5">
      <c r="A59" s="71" t="s">
        <v>334</v>
      </c>
      <c r="B59" s="72" t="s">
        <v>132</v>
      </c>
      <c r="C59" s="72" t="s">
        <v>335</v>
      </c>
      <c r="D59" s="176">
        <v>49737000</v>
      </c>
    </row>
    <row r="60" spans="1:4" s="216" customFormat="1" ht="31.5">
      <c r="A60" s="71" t="s">
        <v>551</v>
      </c>
      <c r="B60" s="72" t="s">
        <v>727</v>
      </c>
      <c r="C60" s="72"/>
      <c r="D60" s="176">
        <f>D61</f>
        <v>12100000</v>
      </c>
    </row>
    <row r="61" spans="1:4" s="216" customFormat="1" ht="31.5">
      <c r="A61" s="71" t="s">
        <v>334</v>
      </c>
      <c r="B61" s="72" t="s">
        <v>727</v>
      </c>
      <c r="C61" s="72" t="s">
        <v>335</v>
      </c>
      <c r="D61" s="176">
        <v>12100000</v>
      </c>
    </row>
    <row r="62" spans="1:4" s="156" customFormat="1" ht="31.5">
      <c r="A62" s="71" t="s">
        <v>218</v>
      </c>
      <c r="B62" s="72" t="s">
        <v>134</v>
      </c>
      <c r="C62" s="72"/>
      <c r="D62" s="176">
        <f>D63+D70+D68+D66</f>
        <v>23310500</v>
      </c>
    </row>
    <row r="63" spans="1:4" s="156" customFormat="1" ht="15.75">
      <c r="A63" s="71" t="s">
        <v>304</v>
      </c>
      <c r="B63" s="72" t="s">
        <v>42</v>
      </c>
      <c r="C63" s="72"/>
      <c r="D63" s="176">
        <f>D64+D65</f>
        <v>2150000</v>
      </c>
    </row>
    <row r="64" spans="1:4" s="156" customFormat="1" ht="15.75">
      <c r="A64" s="71" t="s">
        <v>339</v>
      </c>
      <c r="B64" s="72" t="s">
        <v>42</v>
      </c>
      <c r="C64" s="72" t="s">
        <v>338</v>
      </c>
      <c r="D64" s="176">
        <v>550000</v>
      </c>
    </row>
    <row r="65" spans="1:4" s="156" customFormat="1" ht="31.5">
      <c r="A65" s="71" t="s">
        <v>334</v>
      </c>
      <c r="B65" s="72" t="s">
        <v>42</v>
      </c>
      <c r="C65" s="72" t="s">
        <v>335</v>
      </c>
      <c r="D65" s="176">
        <v>1600000</v>
      </c>
    </row>
    <row r="66" spans="1:4" s="156" customFormat="1" ht="15.75">
      <c r="A66" s="71" t="s">
        <v>527</v>
      </c>
      <c r="B66" s="72" t="s">
        <v>528</v>
      </c>
      <c r="C66" s="72"/>
      <c r="D66" s="176">
        <f>D67</f>
        <v>1000000</v>
      </c>
    </row>
    <row r="67" spans="1:4" s="156" customFormat="1" ht="31.5">
      <c r="A67" s="71" t="s">
        <v>334</v>
      </c>
      <c r="B67" s="72" t="s">
        <v>528</v>
      </c>
      <c r="C67" s="72" t="s">
        <v>335</v>
      </c>
      <c r="D67" s="176">
        <v>1000000</v>
      </c>
    </row>
    <row r="68" spans="1:4" s="156" customFormat="1" ht="63">
      <c r="A68" s="71" t="s">
        <v>471</v>
      </c>
      <c r="B68" s="72" t="s">
        <v>44</v>
      </c>
      <c r="C68" s="72"/>
      <c r="D68" s="176">
        <f>D69</f>
        <v>3442400</v>
      </c>
    </row>
    <row r="69" spans="1:4" s="156" customFormat="1" ht="15.75">
      <c r="A69" s="71" t="s">
        <v>339</v>
      </c>
      <c r="B69" s="72" t="s">
        <v>44</v>
      </c>
      <c r="C69" s="72" t="s">
        <v>338</v>
      </c>
      <c r="D69" s="176">
        <v>3442400</v>
      </c>
    </row>
    <row r="70" spans="1:4" s="156" customFormat="1" ht="78.75">
      <c r="A70" s="71" t="s">
        <v>472</v>
      </c>
      <c r="B70" s="72" t="s">
        <v>43</v>
      </c>
      <c r="C70" s="72"/>
      <c r="D70" s="176">
        <f>D71+D72</f>
        <v>16718100</v>
      </c>
    </row>
    <row r="71" spans="1:4" s="156" customFormat="1" ht="15.75">
      <c r="A71" s="71" t="s">
        <v>339</v>
      </c>
      <c r="B71" s="72" t="s">
        <v>43</v>
      </c>
      <c r="C71" s="72" t="s">
        <v>338</v>
      </c>
      <c r="D71" s="176">
        <v>9918100</v>
      </c>
    </row>
    <row r="72" spans="1:4" s="156" customFormat="1" ht="31.5">
      <c r="A72" s="71" t="s">
        <v>334</v>
      </c>
      <c r="B72" s="72" t="s">
        <v>43</v>
      </c>
      <c r="C72" s="72" t="s">
        <v>335</v>
      </c>
      <c r="D72" s="176">
        <v>6800000</v>
      </c>
    </row>
    <row r="73" spans="1:4" s="156" customFormat="1" ht="94.5">
      <c r="A73" s="71" t="s">
        <v>726</v>
      </c>
      <c r="B73" s="72" t="s">
        <v>136</v>
      </c>
      <c r="C73" s="72"/>
      <c r="D73" s="176">
        <f>D74</f>
        <v>2500000</v>
      </c>
    </row>
    <row r="74" spans="1:4" s="156" customFormat="1" ht="15.75">
      <c r="A74" s="71" t="s">
        <v>118</v>
      </c>
      <c r="B74" s="72" t="s">
        <v>45</v>
      </c>
      <c r="C74" s="72"/>
      <c r="D74" s="176">
        <f>D75+D76+D77</f>
        <v>2500000</v>
      </c>
    </row>
    <row r="75" spans="1:4" s="156" customFormat="1" ht="47.25">
      <c r="A75" s="71" t="s">
        <v>326</v>
      </c>
      <c r="B75" s="72" t="s">
        <v>45</v>
      </c>
      <c r="C75" s="72" t="s">
        <v>327</v>
      </c>
      <c r="D75" s="176">
        <v>1367000</v>
      </c>
    </row>
    <row r="76" spans="1:4" s="156" customFormat="1" ht="31.5">
      <c r="A76" s="71" t="s">
        <v>352</v>
      </c>
      <c r="B76" s="72" t="s">
        <v>45</v>
      </c>
      <c r="C76" s="72" t="s">
        <v>328</v>
      </c>
      <c r="D76" s="176">
        <v>863000</v>
      </c>
    </row>
    <row r="77" spans="1:4" s="156" customFormat="1" ht="31.5">
      <c r="A77" s="71" t="s">
        <v>334</v>
      </c>
      <c r="B77" s="72" t="s">
        <v>45</v>
      </c>
      <c r="C77" s="72" t="s">
        <v>335</v>
      </c>
      <c r="D77" s="176">
        <v>270000</v>
      </c>
    </row>
    <row r="78" spans="1:4" s="156" customFormat="1" ht="48.75" customHeight="1">
      <c r="A78" s="71" t="s">
        <v>951</v>
      </c>
      <c r="B78" s="72" t="s">
        <v>492</v>
      </c>
      <c r="C78" s="72"/>
      <c r="D78" s="176">
        <v>0</v>
      </c>
    </row>
    <row r="79" spans="1:4" s="156" customFormat="1" ht="31.5">
      <c r="A79" s="71" t="s">
        <v>139</v>
      </c>
      <c r="B79" s="72" t="s">
        <v>137</v>
      </c>
      <c r="C79" s="72"/>
      <c r="D79" s="176">
        <f>D82+D80</f>
        <v>17064000</v>
      </c>
    </row>
    <row r="80" spans="1:4" s="156" customFormat="1" ht="15.75">
      <c r="A80" s="71" t="s">
        <v>537</v>
      </c>
      <c r="B80" s="72" t="s">
        <v>538</v>
      </c>
      <c r="C80" s="72"/>
      <c r="D80" s="176">
        <f>D81</f>
        <v>75000</v>
      </c>
    </row>
    <row r="81" spans="1:4" s="156" customFormat="1" ht="31.5">
      <c r="A81" s="71" t="s">
        <v>352</v>
      </c>
      <c r="B81" s="72" t="s">
        <v>538</v>
      </c>
      <c r="C81" s="72" t="s">
        <v>328</v>
      </c>
      <c r="D81" s="176">
        <v>75000</v>
      </c>
    </row>
    <row r="82" spans="1:4" s="156" customFormat="1" ht="47.25">
      <c r="A82" s="71" t="s">
        <v>303</v>
      </c>
      <c r="B82" s="72" t="s">
        <v>46</v>
      </c>
      <c r="C82" s="72"/>
      <c r="D82" s="176">
        <f>D83+D84+D85</f>
        <v>16989000</v>
      </c>
    </row>
    <row r="83" spans="1:4" s="156" customFormat="1" ht="47.25">
      <c r="A83" s="71" t="s">
        <v>326</v>
      </c>
      <c r="B83" s="72" t="s">
        <v>46</v>
      </c>
      <c r="C83" s="72" t="s">
        <v>327</v>
      </c>
      <c r="D83" s="176">
        <v>13330000</v>
      </c>
    </row>
    <row r="84" spans="1:4" s="156" customFormat="1" ht="31.5">
      <c r="A84" s="71" t="s">
        <v>352</v>
      </c>
      <c r="B84" s="72" t="s">
        <v>46</v>
      </c>
      <c r="C84" s="72" t="s">
        <v>328</v>
      </c>
      <c r="D84" s="176">
        <v>3526000</v>
      </c>
    </row>
    <row r="85" spans="1:4" s="156" customFormat="1" ht="15.75">
      <c r="A85" s="71" t="s">
        <v>329</v>
      </c>
      <c r="B85" s="72" t="s">
        <v>46</v>
      </c>
      <c r="C85" s="72" t="s">
        <v>330</v>
      </c>
      <c r="D85" s="176">
        <v>133000</v>
      </c>
    </row>
    <row r="86" spans="1:4" s="156" customFormat="1" ht="50.25" customHeight="1">
      <c r="A86" s="71" t="s">
        <v>753</v>
      </c>
      <c r="B86" s="72" t="s">
        <v>138</v>
      </c>
      <c r="C86" s="72"/>
      <c r="D86" s="176">
        <f>D93+D95+D97+D99+D101+D103+D87+D89+D91</f>
        <v>102678295.67</v>
      </c>
    </row>
    <row r="87" spans="1:4" s="156" customFormat="1" ht="47.25">
      <c r="A87" s="71" t="s">
        <v>552</v>
      </c>
      <c r="B87" s="72" t="s">
        <v>553</v>
      </c>
      <c r="C87" s="72"/>
      <c r="D87" s="176">
        <f>D88</f>
        <v>46679731.2</v>
      </c>
    </row>
    <row r="88" spans="1:4" s="156" customFormat="1" ht="31.5">
      <c r="A88" s="71" t="s">
        <v>334</v>
      </c>
      <c r="B88" s="72" t="s">
        <v>553</v>
      </c>
      <c r="C88" s="72" t="s">
        <v>335</v>
      </c>
      <c r="D88" s="176">
        <v>46679731.2</v>
      </c>
    </row>
    <row r="89" spans="1:4" s="156" customFormat="1" ht="47.25">
      <c r="A89" s="71" t="s">
        <v>469</v>
      </c>
      <c r="B89" s="72" t="s">
        <v>33</v>
      </c>
      <c r="C89" s="72"/>
      <c r="D89" s="176">
        <f>D90</f>
        <v>11459803</v>
      </c>
    </row>
    <row r="90" spans="1:4" s="156" customFormat="1" ht="31.5">
      <c r="A90" s="71" t="s">
        <v>334</v>
      </c>
      <c r="B90" s="72" t="s">
        <v>33</v>
      </c>
      <c r="C90" s="72" t="s">
        <v>335</v>
      </c>
      <c r="D90" s="176">
        <v>11459803</v>
      </c>
    </row>
    <row r="91" spans="1:4" s="156" customFormat="1" ht="63">
      <c r="A91" s="71" t="s">
        <v>1004</v>
      </c>
      <c r="B91" s="72" t="s">
        <v>1005</v>
      </c>
      <c r="C91" s="72"/>
      <c r="D91" s="176">
        <f>D92</f>
        <v>889603</v>
      </c>
    </row>
    <row r="92" spans="1:4" s="156" customFormat="1" ht="31.5">
      <c r="A92" s="71" t="s">
        <v>334</v>
      </c>
      <c r="B92" s="72" t="s">
        <v>1005</v>
      </c>
      <c r="C92" s="72" t="s">
        <v>335</v>
      </c>
      <c r="D92" s="176">
        <v>889603</v>
      </c>
    </row>
    <row r="93" spans="1:4" s="156" customFormat="1" ht="15.75">
      <c r="A93" s="71" t="s">
        <v>115</v>
      </c>
      <c r="B93" s="72" t="s">
        <v>222</v>
      </c>
      <c r="C93" s="72"/>
      <c r="D93" s="176">
        <f>D94</f>
        <v>1480000</v>
      </c>
    </row>
    <row r="94" spans="1:4" s="156" customFormat="1" ht="31.5">
      <c r="A94" s="71" t="s">
        <v>334</v>
      </c>
      <c r="B94" s="72" t="s">
        <v>222</v>
      </c>
      <c r="C94" s="72" t="s">
        <v>335</v>
      </c>
      <c r="D94" s="176">
        <v>1480000</v>
      </c>
    </row>
    <row r="95" spans="1:4" s="156" customFormat="1" ht="31.5">
      <c r="A95" s="71" t="s">
        <v>116</v>
      </c>
      <c r="B95" s="72" t="s">
        <v>223</v>
      </c>
      <c r="C95" s="72"/>
      <c r="D95" s="176">
        <f>D96</f>
        <v>9796000</v>
      </c>
    </row>
    <row r="96" spans="1:4" s="156" customFormat="1" ht="31.5">
      <c r="A96" s="71" t="s">
        <v>334</v>
      </c>
      <c r="B96" s="72" t="s">
        <v>223</v>
      </c>
      <c r="C96" s="72" t="s">
        <v>335</v>
      </c>
      <c r="D96" s="176">
        <v>9796000</v>
      </c>
    </row>
    <row r="97" spans="1:4" s="156" customFormat="1" ht="83.25" customHeight="1">
      <c r="A97" s="71" t="s">
        <v>202</v>
      </c>
      <c r="B97" s="72" t="s">
        <v>47</v>
      </c>
      <c r="C97" s="213"/>
      <c r="D97" s="176">
        <f>D98</f>
        <v>21760683.37</v>
      </c>
    </row>
    <row r="98" spans="1:4" s="132" customFormat="1" ht="20.25" customHeight="1">
      <c r="A98" s="71" t="s">
        <v>334</v>
      </c>
      <c r="B98" s="72" t="s">
        <v>47</v>
      </c>
      <c r="C98" s="72" t="s">
        <v>335</v>
      </c>
      <c r="D98" s="176">
        <v>21760683.37</v>
      </c>
    </row>
    <row r="99" spans="1:4" s="156" customFormat="1" ht="47.25">
      <c r="A99" s="71" t="s">
        <v>366</v>
      </c>
      <c r="B99" s="72" t="s">
        <v>48</v>
      </c>
      <c r="C99" s="72"/>
      <c r="D99" s="176">
        <f>D100</f>
        <v>8832066.1</v>
      </c>
    </row>
    <row r="100" spans="1:4" s="156" customFormat="1" ht="31.5">
      <c r="A100" s="71" t="s">
        <v>334</v>
      </c>
      <c r="B100" s="72" t="s">
        <v>48</v>
      </c>
      <c r="C100" s="72" t="s">
        <v>335</v>
      </c>
      <c r="D100" s="176">
        <v>8832066.1</v>
      </c>
    </row>
    <row r="101" spans="1:4" s="156" customFormat="1" ht="67.5" customHeight="1">
      <c r="A101" s="71" t="s">
        <v>367</v>
      </c>
      <c r="B101" s="72" t="s">
        <v>49</v>
      </c>
      <c r="C101" s="72"/>
      <c r="D101" s="176">
        <f>D102</f>
        <v>1055009</v>
      </c>
    </row>
    <row r="102" spans="1:4" s="156" customFormat="1" ht="31.5">
      <c r="A102" s="71" t="s">
        <v>334</v>
      </c>
      <c r="B102" s="72" t="s">
        <v>49</v>
      </c>
      <c r="C102" s="72" t="s">
        <v>338</v>
      </c>
      <c r="D102" s="176">
        <v>1055009</v>
      </c>
    </row>
    <row r="103" spans="1:4" s="156" customFormat="1" ht="61.5" customHeight="1">
      <c r="A103" s="71" t="s">
        <v>465</v>
      </c>
      <c r="B103" s="72" t="s">
        <v>464</v>
      </c>
      <c r="C103" s="72"/>
      <c r="D103" s="176">
        <f>D104</f>
        <v>725400</v>
      </c>
    </row>
    <row r="104" spans="1:4" s="156" customFormat="1" ht="31.5">
      <c r="A104" s="71" t="s">
        <v>334</v>
      </c>
      <c r="B104" s="72" t="s">
        <v>464</v>
      </c>
      <c r="C104" s="72" t="s">
        <v>338</v>
      </c>
      <c r="D104" s="176">
        <v>725400</v>
      </c>
    </row>
    <row r="105" spans="1:4" s="156" customFormat="1" ht="47.25">
      <c r="A105" s="71" t="s">
        <v>58</v>
      </c>
      <c r="B105" s="72" t="s">
        <v>140</v>
      </c>
      <c r="C105" s="72"/>
      <c r="D105" s="176">
        <f>D111+D109+D106</f>
        <v>48876963.07</v>
      </c>
    </row>
    <row r="106" spans="1:4" s="156" customFormat="1" ht="31.5">
      <c r="A106" s="71" t="s">
        <v>355</v>
      </c>
      <c r="B106" s="72" t="s">
        <v>929</v>
      </c>
      <c r="C106" s="72"/>
      <c r="D106" s="176">
        <f>D107+D108</f>
        <v>4734600</v>
      </c>
    </row>
    <row r="107" spans="1:4" s="156" customFormat="1" ht="47.25">
      <c r="A107" s="71" t="s">
        <v>326</v>
      </c>
      <c r="B107" s="72" t="s">
        <v>929</v>
      </c>
      <c r="C107" s="72" t="s">
        <v>327</v>
      </c>
      <c r="D107" s="176">
        <v>4058000</v>
      </c>
    </row>
    <row r="108" spans="1:4" s="156" customFormat="1" ht="31.5">
      <c r="A108" s="71" t="s">
        <v>352</v>
      </c>
      <c r="B108" s="72" t="s">
        <v>929</v>
      </c>
      <c r="C108" s="72" t="s">
        <v>328</v>
      </c>
      <c r="D108" s="176">
        <v>676600</v>
      </c>
    </row>
    <row r="109" spans="1:4" s="156" customFormat="1" ht="129" customHeight="1">
      <c r="A109" s="71" t="s">
        <v>489</v>
      </c>
      <c r="B109" s="72" t="s">
        <v>754</v>
      </c>
      <c r="C109" s="72"/>
      <c r="D109" s="176">
        <f>D110</f>
        <v>547200</v>
      </c>
    </row>
    <row r="110" spans="1:4" s="156" customFormat="1" ht="15.75">
      <c r="A110" s="71" t="s">
        <v>339</v>
      </c>
      <c r="B110" s="72" t="s">
        <v>754</v>
      </c>
      <c r="C110" s="247" t="s">
        <v>338</v>
      </c>
      <c r="D110" s="168">
        <v>547200</v>
      </c>
    </row>
    <row r="111" spans="1:4" s="156" customFormat="1" ht="158.25" customHeight="1">
      <c r="A111" s="71" t="s">
        <v>203</v>
      </c>
      <c r="B111" s="72" t="s">
        <v>228</v>
      </c>
      <c r="C111" s="213"/>
      <c r="D111" s="176">
        <f>D112</f>
        <v>43595163.07</v>
      </c>
    </row>
    <row r="112" spans="1:4" s="156" customFormat="1" ht="15.75">
      <c r="A112" s="71" t="s">
        <v>339</v>
      </c>
      <c r="B112" s="72" t="s">
        <v>228</v>
      </c>
      <c r="C112" s="72" t="s">
        <v>338</v>
      </c>
      <c r="D112" s="176">
        <v>43595163.07</v>
      </c>
    </row>
    <row r="113" spans="1:4" s="156" customFormat="1" ht="47.25">
      <c r="A113" s="159" t="s">
        <v>70</v>
      </c>
      <c r="B113" s="215" t="s">
        <v>141</v>
      </c>
      <c r="C113" s="215"/>
      <c r="D113" s="181">
        <f>D114+D119+D122</f>
        <v>130399000</v>
      </c>
    </row>
    <row r="114" spans="1:4" s="156" customFormat="1" ht="63">
      <c r="A114" s="71" t="s">
        <v>354</v>
      </c>
      <c r="B114" s="72" t="s">
        <v>143</v>
      </c>
      <c r="C114" s="72"/>
      <c r="D114" s="176">
        <f>D115</f>
        <v>19423000</v>
      </c>
    </row>
    <row r="115" spans="1:4" s="156" customFormat="1" ht="15.75">
      <c r="A115" s="71" t="s">
        <v>353</v>
      </c>
      <c r="B115" s="72" t="s">
        <v>224</v>
      </c>
      <c r="C115" s="72"/>
      <c r="D115" s="176">
        <f>D116+D117+D118</f>
        <v>19423000</v>
      </c>
    </row>
    <row r="116" spans="1:4" s="156" customFormat="1" ht="47.25">
      <c r="A116" s="71" t="s">
        <v>326</v>
      </c>
      <c r="B116" s="72" t="s">
        <v>224</v>
      </c>
      <c r="C116" s="72" t="s">
        <v>327</v>
      </c>
      <c r="D116" s="176">
        <v>17423600</v>
      </c>
    </row>
    <row r="117" spans="1:4" s="156" customFormat="1" ht="31.5">
      <c r="A117" s="71" t="s">
        <v>352</v>
      </c>
      <c r="B117" s="72" t="s">
        <v>224</v>
      </c>
      <c r="C117" s="72" t="s">
        <v>328</v>
      </c>
      <c r="D117" s="176">
        <v>1994400</v>
      </c>
    </row>
    <row r="118" spans="1:4" s="156" customFormat="1" ht="15.75">
      <c r="A118" s="71" t="s">
        <v>329</v>
      </c>
      <c r="B118" s="72" t="s">
        <v>224</v>
      </c>
      <c r="C118" s="72" t="s">
        <v>330</v>
      </c>
      <c r="D118" s="176">
        <v>5000</v>
      </c>
    </row>
    <row r="119" spans="1:4" s="156" customFormat="1" ht="63">
      <c r="A119" s="71" t="s">
        <v>142</v>
      </c>
      <c r="B119" s="72" t="s">
        <v>145</v>
      </c>
      <c r="C119" s="72"/>
      <c r="D119" s="176">
        <f>D120</f>
        <v>73890000</v>
      </c>
    </row>
    <row r="120" spans="1:4" s="156" customFormat="1" ht="15.75">
      <c r="A120" s="71" t="s">
        <v>348</v>
      </c>
      <c r="B120" s="72" t="s">
        <v>225</v>
      </c>
      <c r="C120" s="72"/>
      <c r="D120" s="176">
        <f>D121</f>
        <v>73890000</v>
      </c>
    </row>
    <row r="121" spans="1:4" s="156" customFormat="1" ht="15.75">
      <c r="A121" s="71" t="s">
        <v>255</v>
      </c>
      <c r="B121" s="72" t="s">
        <v>225</v>
      </c>
      <c r="C121" s="72" t="s">
        <v>337</v>
      </c>
      <c r="D121" s="176">
        <v>73890000</v>
      </c>
    </row>
    <row r="122" spans="1:4" s="156" customFormat="1" ht="31.5">
      <c r="A122" s="71" t="s">
        <v>144</v>
      </c>
      <c r="B122" s="72" t="s">
        <v>226</v>
      </c>
      <c r="C122" s="72"/>
      <c r="D122" s="176">
        <f>D123+D126</f>
        <v>37086000</v>
      </c>
    </row>
    <row r="123" spans="1:4" s="156" customFormat="1" ht="15.75">
      <c r="A123" s="71" t="s">
        <v>111</v>
      </c>
      <c r="B123" s="72" t="s">
        <v>227</v>
      </c>
      <c r="C123" s="72"/>
      <c r="D123" s="176">
        <f>D124+D125</f>
        <v>15371000</v>
      </c>
    </row>
    <row r="124" spans="1:4" s="156" customFormat="1" ht="47.25">
      <c r="A124" s="71" t="s">
        <v>326</v>
      </c>
      <c r="B124" s="72" t="s">
        <v>227</v>
      </c>
      <c r="C124" s="72" t="s">
        <v>327</v>
      </c>
      <c r="D124" s="176">
        <v>13653000</v>
      </c>
    </row>
    <row r="125" spans="1:4" s="216" customFormat="1" ht="31.5">
      <c r="A125" s="71" t="s">
        <v>352</v>
      </c>
      <c r="B125" s="72" t="s">
        <v>227</v>
      </c>
      <c r="C125" s="72" t="s">
        <v>328</v>
      </c>
      <c r="D125" s="176">
        <v>1718000</v>
      </c>
    </row>
    <row r="126" spans="1:4" s="216" customFormat="1" ht="47.25">
      <c r="A126" s="71" t="s">
        <v>303</v>
      </c>
      <c r="B126" s="72" t="s">
        <v>928</v>
      </c>
      <c r="C126" s="72"/>
      <c r="D126" s="176">
        <f>D127+D128</f>
        <v>21715000</v>
      </c>
    </row>
    <row r="127" spans="1:4" s="216" customFormat="1" ht="47.25">
      <c r="A127" s="71" t="s">
        <v>326</v>
      </c>
      <c r="B127" s="72" t="s">
        <v>928</v>
      </c>
      <c r="C127" s="72" t="s">
        <v>327</v>
      </c>
      <c r="D127" s="176">
        <v>18864000</v>
      </c>
    </row>
    <row r="128" spans="1:4" s="216" customFormat="1" ht="31.5">
      <c r="A128" s="71" t="s">
        <v>352</v>
      </c>
      <c r="B128" s="72" t="s">
        <v>928</v>
      </c>
      <c r="C128" s="72" t="s">
        <v>328</v>
      </c>
      <c r="D128" s="176">
        <v>2851000</v>
      </c>
    </row>
    <row r="129" spans="1:4" s="156" customFormat="1" ht="47.25">
      <c r="A129" s="159" t="s">
        <v>146</v>
      </c>
      <c r="B129" s="215" t="s">
        <v>147</v>
      </c>
      <c r="C129" s="215"/>
      <c r="D129" s="181">
        <f>D130+D133+D137</f>
        <v>60779000</v>
      </c>
    </row>
    <row r="130" spans="1:4" s="156" customFormat="1" ht="31.5">
      <c r="A130" s="71" t="s">
        <v>148</v>
      </c>
      <c r="B130" s="72" t="s">
        <v>149</v>
      </c>
      <c r="C130" s="72"/>
      <c r="D130" s="176">
        <f>D131</f>
        <v>13933000</v>
      </c>
    </row>
    <row r="131" spans="1:4" s="156" customFormat="1" ht="15.75">
      <c r="A131" s="71" t="s">
        <v>340</v>
      </c>
      <c r="B131" s="72" t="s">
        <v>150</v>
      </c>
      <c r="C131" s="72"/>
      <c r="D131" s="176">
        <f>D132</f>
        <v>13933000</v>
      </c>
    </row>
    <row r="132" spans="1:4" s="156" customFormat="1" ht="31.5">
      <c r="A132" s="71" t="s">
        <v>334</v>
      </c>
      <c r="B132" s="72" t="s">
        <v>150</v>
      </c>
      <c r="C132" s="72" t="s">
        <v>335</v>
      </c>
      <c r="D132" s="176">
        <v>13933000</v>
      </c>
    </row>
    <row r="133" spans="1:4" s="156" customFormat="1" ht="31.5">
      <c r="A133" s="71" t="s">
        <v>151</v>
      </c>
      <c r="B133" s="72" t="s">
        <v>152</v>
      </c>
      <c r="C133" s="72"/>
      <c r="D133" s="176">
        <f>D134</f>
        <v>44346000</v>
      </c>
    </row>
    <row r="134" spans="1:4" s="156" customFormat="1" ht="15.75">
      <c r="A134" s="71" t="s">
        <v>523</v>
      </c>
      <c r="B134" s="72" t="s">
        <v>522</v>
      </c>
      <c r="C134" s="72"/>
      <c r="D134" s="176">
        <f>D135</f>
        <v>44346000</v>
      </c>
    </row>
    <row r="135" spans="1:4" s="156" customFormat="1" ht="31.5">
      <c r="A135" s="71" t="s">
        <v>334</v>
      </c>
      <c r="B135" s="72" t="s">
        <v>522</v>
      </c>
      <c r="C135" s="72" t="s">
        <v>335</v>
      </c>
      <c r="D135" s="176">
        <v>44346000</v>
      </c>
    </row>
    <row r="136" spans="1:4" s="156" customFormat="1" ht="33.75" customHeight="1">
      <c r="A136" s="71" t="s">
        <v>953</v>
      </c>
      <c r="B136" s="72" t="s">
        <v>153</v>
      </c>
      <c r="C136" s="72"/>
      <c r="D136" s="176">
        <v>0</v>
      </c>
    </row>
    <row r="137" spans="1:4" s="156" customFormat="1" ht="47.25" customHeight="1">
      <c r="A137" s="71" t="s">
        <v>728</v>
      </c>
      <c r="B137" s="72" t="s">
        <v>952</v>
      </c>
      <c r="C137" s="72"/>
      <c r="D137" s="176">
        <f>D138</f>
        <v>2500000</v>
      </c>
    </row>
    <row r="138" spans="1:4" s="156" customFormat="1" ht="15.75">
      <c r="A138" s="71" t="s">
        <v>285</v>
      </c>
      <c r="B138" s="72" t="s">
        <v>987</v>
      </c>
      <c r="C138" s="72"/>
      <c r="D138" s="176">
        <f>D139</f>
        <v>2500000</v>
      </c>
    </row>
    <row r="139" spans="1:4" s="156" customFormat="1" ht="31.5">
      <c r="A139" s="71" t="s">
        <v>334</v>
      </c>
      <c r="B139" s="72" t="s">
        <v>987</v>
      </c>
      <c r="C139" s="72" t="s">
        <v>335</v>
      </c>
      <c r="D139" s="176">
        <v>2500000</v>
      </c>
    </row>
    <row r="140" spans="1:4" s="216" customFormat="1" ht="47.25">
      <c r="A140" s="159" t="s">
        <v>752</v>
      </c>
      <c r="B140" s="215" t="s">
        <v>757</v>
      </c>
      <c r="C140" s="215"/>
      <c r="D140" s="181">
        <f>D141</f>
        <v>1029000</v>
      </c>
    </row>
    <row r="141" spans="1:4" s="156" customFormat="1" ht="66.75" customHeight="1">
      <c r="A141" s="71" t="s">
        <v>52</v>
      </c>
      <c r="B141" s="72" t="s">
        <v>756</v>
      </c>
      <c r="C141" s="72"/>
      <c r="D141" s="176">
        <f>D142</f>
        <v>1029000</v>
      </c>
    </row>
    <row r="142" spans="1:4" s="156" customFormat="1" ht="31.5">
      <c r="A142" s="132" t="s">
        <v>990</v>
      </c>
      <c r="B142" s="72" t="s">
        <v>989</v>
      </c>
      <c r="C142" s="72"/>
      <c r="D142" s="176">
        <f>D143</f>
        <v>1029000</v>
      </c>
    </row>
    <row r="143" spans="1:4" s="156" customFormat="1" ht="31.5">
      <c r="A143" s="217" t="s">
        <v>334</v>
      </c>
      <c r="B143" s="72" t="s">
        <v>989</v>
      </c>
      <c r="C143" s="72" t="s">
        <v>335</v>
      </c>
      <c r="D143" s="176">
        <v>1029000</v>
      </c>
    </row>
    <row r="144" spans="1:4" s="216" customFormat="1" ht="50.25" customHeight="1">
      <c r="A144" s="159" t="s">
        <v>0</v>
      </c>
      <c r="B144" s="215" t="s">
        <v>154</v>
      </c>
      <c r="C144" s="215"/>
      <c r="D144" s="181">
        <f>D146</f>
        <v>2400000</v>
      </c>
    </row>
    <row r="145" spans="1:4" s="216" customFormat="1" ht="31.5">
      <c r="A145" s="71" t="s">
        <v>729</v>
      </c>
      <c r="B145" s="72" t="s">
        <v>155</v>
      </c>
      <c r="C145" s="72"/>
      <c r="D145" s="176">
        <f>D146</f>
        <v>2400000</v>
      </c>
    </row>
    <row r="146" spans="1:4" s="216" customFormat="1" ht="15.75">
      <c r="A146" s="71" t="s">
        <v>251</v>
      </c>
      <c r="B146" s="72" t="s">
        <v>41</v>
      </c>
      <c r="C146" s="72"/>
      <c r="D146" s="176">
        <f>D147</f>
        <v>2400000</v>
      </c>
    </row>
    <row r="147" spans="1:4" s="216" customFormat="1" ht="15.75">
      <c r="A147" s="71" t="s">
        <v>329</v>
      </c>
      <c r="B147" s="72" t="s">
        <v>41</v>
      </c>
      <c r="C147" s="72" t="s">
        <v>330</v>
      </c>
      <c r="D147" s="176">
        <v>2400000</v>
      </c>
    </row>
    <row r="148" spans="1:4" s="216" customFormat="1" ht="48.75" customHeight="1">
      <c r="A148" s="159" t="s">
        <v>1</v>
      </c>
      <c r="B148" s="215" t="s">
        <v>156</v>
      </c>
      <c r="C148" s="215"/>
      <c r="D148" s="181">
        <f>D149+D155+D159+D164</f>
        <v>8755300</v>
      </c>
    </row>
    <row r="149" spans="1:4" s="156" customFormat="1" ht="31.5">
      <c r="A149" s="71" t="s">
        <v>359</v>
      </c>
      <c r="B149" s="72" t="s">
        <v>730</v>
      </c>
      <c r="C149" s="72"/>
      <c r="D149" s="176">
        <f>D152+D150</f>
        <v>2600000</v>
      </c>
    </row>
    <row r="150" spans="1:4" s="156" customFormat="1" ht="15.75">
      <c r="A150" s="71" t="s">
        <v>524</v>
      </c>
      <c r="B150" s="72" t="s">
        <v>731</v>
      </c>
      <c r="C150" s="72"/>
      <c r="D150" s="176">
        <f>D151</f>
        <v>2600000</v>
      </c>
    </row>
    <row r="151" spans="1:4" s="156" customFormat="1" ht="15.75">
      <c r="A151" s="71" t="s">
        <v>329</v>
      </c>
      <c r="B151" s="72" t="s">
        <v>731</v>
      </c>
      <c r="C151" s="72" t="s">
        <v>330</v>
      </c>
      <c r="D151" s="176">
        <v>2600000</v>
      </c>
    </row>
    <row r="152" spans="1:4" s="156" customFormat="1" ht="15.75" hidden="1">
      <c r="A152" s="71"/>
      <c r="B152" s="72"/>
      <c r="C152" s="72"/>
      <c r="D152" s="176"/>
    </row>
    <row r="153" spans="1:4" s="156" customFormat="1" ht="15.75" hidden="1">
      <c r="A153" s="71"/>
      <c r="B153" s="72"/>
      <c r="C153" s="72"/>
      <c r="D153" s="176"/>
    </row>
    <row r="154" spans="1:4" s="156" customFormat="1" ht="31.5">
      <c r="A154" s="71" t="s">
        <v>978</v>
      </c>
      <c r="B154" s="72" t="s">
        <v>732</v>
      </c>
      <c r="C154" s="72"/>
      <c r="D154" s="176">
        <v>0</v>
      </c>
    </row>
    <row r="155" spans="1:4" s="156" customFormat="1" ht="47.25">
      <c r="A155" s="71" t="s">
        <v>735</v>
      </c>
      <c r="B155" s="72" t="s">
        <v>733</v>
      </c>
      <c r="C155" s="72"/>
      <c r="D155" s="176">
        <f>D156</f>
        <v>1000000</v>
      </c>
    </row>
    <row r="156" spans="1:4" s="156" customFormat="1" ht="15.75">
      <c r="A156" s="71" t="s">
        <v>75</v>
      </c>
      <c r="B156" s="72" t="s">
        <v>982</v>
      </c>
      <c r="C156" s="72"/>
      <c r="D156" s="176">
        <f>D157+D158</f>
        <v>1000000</v>
      </c>
    </row>
    <row r="157" spans="1:4" s="156" customFormat="1" ht="31.5">
      <c r="A157" s="71" t="s">
        <v>352</v>
      </c>
      <c r="B157" s="72" t="s">
        <v>982</v>
      </c>
      <c r="C157" s="72" t="s">
        <v>328</v>
      </c>
      <c r="D157" s="176">
        <v>500000</v>
      </c>
    </row>
    <row r="158" spans="1:4" s="156" customFormat="1" ht="15.75">
      <c r="A158" s="71" t="s">
        <v>329</v>
      </c>
      <c r="B158" s="72" t="s">
        <v>982</v>
      </c>
      <c r="C158" s="72" t="s">
        <v>330</v>
      </c>
      <c r="D158" s="176">
        <v>500000</v>
      </c>
    </row>
    <row r="159" spans="1:4" s="216" customFormat="1" ht="31.5">
      <c r="A159" s="71" t="s">
        <v>491</v>
      </c>
      <c r="B159" s="72" t="s">
        <v>734</v>
      </c>
      <c r="C159" s="72"/>
      <c r="D159" s="176">
        <f>D160</f>
        <v>2968000</v>
      </c>
    </row>
    <row r="160" spans="1:4" s="216" customFormat="1" ht="31.5">
      <c r="A160" s="71" t="s">
        <v>331</v>
      </c>
      <c r="B160" s="72" t="s">
        <v>983</v>
      </c>
      <c r="C160" s="72"/>
      <c r="D160" s="176">
        <f>D161</f>
        <v>2968000</v>
      </c>
    </row>
    <row r="161" spans="1:4" s="216" customFormat="1" ht="31.5">
      <c r="A161" s="71" t="s">
        <v>334</v>
      </c>
      <c r="B161" s="72" t="s">
        <v>983</v>
      </c>
      <c r="C161" s="72" t="s">
        <v>335</v>
      </c>
      <c r="D161" s="176">
        <v>2968000</v>
      </c>
    </row>
    <row r="162" spans="1:4" s="216" customFormat="1" ht="30" customHeight="1">
      <c r="A162" s="71" t="s">
        <v>980</v>
      </c>
      <c r="B162" s="72" t="s">
        <v>736</v>
      </c>
      <c r="C162" s="72"/>
      <c r="D162" s="176">
        <v>0</v>
      </c>
    </row>
    <row r="163" spans="1:4" s="216" customFormat="1" ht="30" customHeight="1">
      <c r="A163" s="71" t="s">
        <v>1003</v>
      </c>
      <c r="B163" s="72" t="s">
        <v>981</v>
      </c>
      <c r="C163" s="72"/>
      <c r="D163" s="176">
        <v>0</v>
      </c>
    </row>
    <row r="164" spans="1:4" s="156" customFormat="1" ht="34.5" customHeight="1">
      <c r="A164" s="71" t="s">
        <v>59</v>
      </c>
      <c r="B164" s="72" t="s">
        <v>1000</v>
      </c>
      <c r="C164" s="72"/>
      <c r="D164" s="176">
        <f>D165+D167</f>
        <v>2187300</v>
      </c>
    </row>
    <row r="165" spans="1:6" s="216" customFormat="1" ht="45.75" customHeight="1">
      <c r="A165" s="71" t="s">
        <v>360</v>
      </c>
      <c r="B165" s="72" t="s">
        <v>1001</v>
      </c>
      <c r="C165" s="72"/>
      <c r="D165" s="176">
        <f>D166</f>
        <v>592400</v>
      </c>
      <c r="F165" s="244"/>
    </row>
    <row r="166" spans="1:6" s="216" customFormat="1" ht="35.25" customHeight="1">
      <c r="A166" s="71" t="s">
        <v>352</v>
      </c>
      <c r="B166" s="72" t="s">
        <v>1001</v>
      </c>
      <c r="C166" s="72" t="s">
        <v>328</v>
      </c>
      <c r="D166" s="176">
        <v>592400</v>
      </c>
      <c r="F166" s="244"/>
    </row>
    <row r="167" spans="1:4" s="216" customFormat="1" ht="36.75" customHeight="1">
      <c r="A167" s="71" t="s">
        <v>694</v>
      </c>
      <c r="B167" s="72" t="s">
        <v>1002</v>
      </c>
      <c r="C167" s="72"/>
      <c r="D167" s="176">
        <f>D168</f>
        <v>1594900</v>
      </c>
    </row>
    <row r="168" spans="1:4" s="216" customFormat="1" ht="36.75" customHeight="1">
      <c r="A168" s="71" t="s">
        <v>352</v>
      </c>
      <c r="B168" s="72" t="s">
        <v>1002</v>
      </c>
      <c r="C168" s="72" t="s">
        <v>328</v>
      </c>
      <c r="D168" s="176">
        <v>1594900</v>
      </c>
    </row>
    <row r="169" spans="1:4" s="216" customFormat="1" ht="31.5">
      <c r="A169" s="159" t="s">
        <v>2</v>
      </c>
      <c r="B169" s="215" t="s">
        <v>157</v>
      </c>
      <c r="C169" s="215"/>
      <c r="D169" s="181">
        <f>D173+D194+D170</f>
        <v>169973019.87</v>
      </c>
    </row>
    <row r="170" spans="1:4" s="216" customFormat="1" ht="31.5">
      <c r="A170" s="71" t="s">
        <v>766</v>
      </c>
      <c r="B170" s="72" t="s">
        <v>768</v>
      </c>
      <c r="C170" s="72"/>
      <c r="D170" s="176">
        <f>D171</f>
        <v>20996449.5</v>
      </c>
    </row>
    <row r="171" spans="1:4" s="216" customFormat="1" ht="19.5" customHeight="1">
      <c r="A171" s="71" t="s">
        <v>767</v>
      </c>
      <c r="B171" s="72" t="s">
        <v>769</v>
      </c>
      <c r="C171" s="72"/>
      <c r="D171" s="176">
        <f>D172</f>
        <v>20996449.5</v>
      </c>
    </row>
    <row r="172" spans="1:4" s="216" customFormat="1" ht="31.5">
      <c r="A172" s="71" t="s">
        <v>334</v>
      </c>
      <c r="B172" s="72" t="s">
        <v>769</v>
      </c>
      <c r="C172" s="72" t="s">
        <v>335</v>
      </c>
      <c r="D172" s="176">
        <v>20996449.5</v>
      </c>
    </row>
    <row r="173" spans="1:4" s="156" customFormat="1" ht="47.25">
      <c r="A173" s="71" t="s">
        <v>159</v>
      </c>
      <c r="B173" s="72" t="s">
        <v>158</v>
      </c>
      <c r="C173" s="72"/>
      <c r="D173" s="176">
        <f>D187+D189+D191+D178+D176+D174+D181+D183+D185</f>
        <v>105190170.36999999</v>
      </c>
    </row>
    <row r="174" spans="1:4" s="156" customFormat="1" ht="15.75">
      <c r="A174" s="71" t="s">
        <v>1008</v>
      </c>
      <c r="B174" s="72" t="s">
        <v>1009</v>
      </c>
      <c r="C174" s="72"/>
      <c r="D174" s="176">
        <f>D175</f>
        <v>435717.57</v>
      </c>
    </row>
    <row r="175" spans="1:4" s="156" customFormat="1" ht="31.5">
      <c r="A175" s="71" t="s">
        <v>334</v>
      </c>
      <c r="B175" s="72" t="s">
        <v>1009</v>
      </c>
      <c r="C175" s="72" t="s">
        <v>335</v>
      </c>
      <c r="D175" s="176">
        <v>435717.57</v>
      </c>
    </row>
    <row r="176" spans="1:4" s="216" customFormat="1" ht="47.25">
      <c r="A176" s="71" t="s">
        <v>470</v>
      </c>
      <c r="B176" s="72" t="s">
        <v>371</v>
      </c>
      <c r="C176" s="72"/>
      <c r="D176" s="176">
        <f>D177</f>
        <v>1820300</v>
      </c>
    </row>
    <row r="177" spans="1:4" s="216" customFormat="1" ht="31.5">
      <c r="A177" s="71" t="s">
        <v>334</v>
      </c>
      <c r="B177" s="72" t="s">
        <v>371</v>
      </c>
      <c r="C177" s="72" t="s">
        <v>335</v>
      </c>
      <c r="D177" s="176">
        <v>1820300</v>
      </c>
    </row>
    <row r="178" spans="1:4" s="216" customFormat="1" ht="64.5" customHeight="1">
      <c r="A178" s="71" t="s">
        <v>414</v>
      </c>
      <c r="B178" s="72" t="s">
        <v>37</v>
      </c>
      <c r="C178" s="72"/>
      <c r="D178" s="176">
        <f>D180+D179</f>
        <v>30712600</v>
      </c>
    </row>
    <row r="179" spans="1:4" s="216" customFormat="1" ht="15.75">
      <c r="A179" s="71" t="s">
        <v>255</v>
      </c>
      <c r="B179" s="72" t="s">
        <v>37</v>
      </c>
      <c r="C179" s="72" t="s">
        <v>337</v>
      </c>
      <c r="D179" s="176">
        <v>8151000</v>
      </c>
    </row>
    <row r="180" spans="1:4" s="216" customFormat="1" ht="31.5">
      <c r="A180" s="71" t="s">
        <v>334</v>
      </c>
      <c r="B180" s="72" t="s">
        <v>37</v>
      </c>
      <c r="C180" s="72" t="s">
        <v>335</v>
      </c>
      <c r="D180" s="176">
        <v>22561600</v>
      </c>
    </row>
    <row r="181" spans="1:4" s="216" customFormat="1" ht="31.5">
      <c r="A181" s="71" t="s">
        <v>1067</v>
      </c>
      <c r="B181" s="72" t="s">
        <v>1097</v>
      </c>
      <c r="C181" s="72"/>
      <c r="D181" s="176">
        <f>D182</f>
        <v>497552.8</v>
      </c>
    </row>
    <row r="182" spans="1:4" s="216" customFormat="1" ht="31.5">
      <c r="A182" s="71" t="s">
        <v>334</v>
      </c>
      <c r="B182" s="72" t="s">
        <v>1097</v>
      </c>
      <c r="C182" s="72" t="s">
        <v>335</v>
      </c>
      <c r="D182" s="176">
        <v>497552.8</v>
      </c>
    </row>
    <row r="183" spans="1:4" s="216" customFormat="1" ht="31.5">
      <c r="A183" s="71" t="s">
        <v>1069</v>
      </c>
      <c r="B183" s="72" t="s">
        <v>1098</v>
      </c>
      <c r="C183" s="72"/>
      <c r="D183" s="176">
        <f>D184</f>
        <v>165000</v>
      </c>
    </row>
    <row r="184" spans="1:4" s="216" customFormat="1" ht="31.5">
      <c r="A184" s="71" t="s">
        <v>334</v>
      </c>
      <c r="B184" s="72" t="s">
        <v>1098</v>
      </c>
      <c r="C184" s="72" t="s">
        <v>335</v>
      </c>
      <c r="D184" s="176">
        <v>165000</v>
      </c>
    </row>
    <row r="185" spans="1:4" s="216" customFormat="1" ht="31.5">
      <c r="A185" s="71" t="s">
        <v>1071</v>
      </c>
      <c r="B185" s="72" t="s">
        <v>1099</v>
      </c>
      <c r="C185" s="72"/>
      <c r="D185" s="176">
        <f>D186</f>
        <v>165000</v>
      </c>
    </row>
    <row r="186" spans="1:4" s="216" customFormat="1" ht="31.5">
      <c r="A186" s="71" t="s">
        <v>334</v>
      </c>
      <c r="B186" s="72" t="s">
        <v>1099</v>
      </c>
      <c r="C186" s="72" t="s">
        <v>335</v>
      </c>
      <c r="D186" s="176">
        <v>165000</v>
      </c>
    </row>
    <row r="187" spans="1:4" s="156" customFormat="1" ht="15.75">
      <c r="A187" s="71" t="s">
        <v>349</v>
      </c>
      <c r="B187" s="72" t="s">
        <v>160</v>
      </c>
      <c r="C187" s="72"/>
      <c r="D187" s="176">
        <f>D188</f>
        <v>44383000</v>
      </c>
    </row>
    <row r="188" spans="1:4" s="156" customFormat="1" ht="21" customHeight="1">
      <c r="A188" s="71" t="s">
        <v>334</v>
      </c>
      <c r="B188" s="72" t="s">
        <v>160</v>
      </c>
      <c r="C188" s="72" t="s">
        <v>335</v>
      </c>
      <c r="D188" s="176">
        <v>44383000</v>
      </c>
    </row>
    <row r="189" spans="1:4" s="156" customFormat="1" ht="15.75">
      <c r="A189" s="71" t="s">
        <v>281</v>
      </c>
      <c r="B189" s="72" t="s">
        <v>161</v>
      </c>
      <c r="C189" s="72"/>
      <c r="D189" s="176">
        <f>D190</f>
        <v>26661000</v>
      </c>
    </row>
    <row r="190" spans="1:4" s="216" customFormat="1" ht="31.5">
      <c r="A190" s="71" t="s">
        <v>334</v>
      </c>
      <c r="B190" s="72" t="s">
        <v>161</v>
      </c>
      <c r="C190" s="72" t="s">
        <v>335</v>
      </c>
      <c r="D190" s="176">
        <v>26661000</v>
      </c>
    </row>
    <row r="191" spans="1:4" s="156" customFormat="1" ht="15.75">
      <c r="A191" s="71" t="s">
        <v>350</v>
      </c>
      <c r="B191" s="72" t="s">
        <v>162</v>
      </c>
      <c r="C191" s="72"/>
      <c r="D191" s="176">
        <f>D192+D193</f>
        <v>350000</v>
      </c>
    </row>
    <row r="192" spans="1:4" s="156" customFormat="1" ht="31.5">
      <c r="A192" s="71" t="s">
        <v>352</v>
      </c>
      <c r="B192" s="72" t="s">
        <v>162</v>
      </c>
      <c r="C192" s="72" t="s">
        <v>328</v>
      </c>
      <c r="D192" s="176">
        <v>300000</v>
      </c>
    </row>
    <row r="193" spans="1:4" s="156" customFormat="1" ht="15.75">
      <c r="A193" s="71" t="s">
        <v>339</v>
      </c>
      <c r="B193" s="72" t="s">
        <v>162</v>
      </c>
      <c r="C193" s="72" t="s">
        <v>338</v>
      </c>
      <c r="D193" s="176">
        <v>50000</v>
      </c>
    </row>
    <row r="194" spans="1:4" s="216" customFormat="1" ht="31.5">
      <c r="A194" s="71" t="s">
        <v>4</v>
      </c>
      <c r="B194" s="72" t="s">
        <v>163</v>
      </c>
      <c r="C194" s="72"/>
      <c r="D194" s="176">
        <f>D197+D195</f>
        <v>43786400</v>
      </c>
    </row>
    <row r="195" spans="1:4" s="156" customFormat="1" ht="50.25" customHeight="1">
      <c r="A195" s="71" t="s">
        <v>413</v>
      </c>
      <c r="B195" s="72" t="s">
        <v>36</v>
      </c>
      <c r="C195" s="72"/>
      <c r="D195" s="176">
        <f>D196</f>
        <v>10638400</v>
      </c>
    </row>
    <row r="196" spans="1:4" s="156" customFormat="1" ht="33.75" customHeight="1">
      <c r="A196" s="71" t="s">
        <v>334</v>
      </c>
      <c r="B196" s="72" t="s">
        <v>36</v>
      </c>
      <c r="C196" s="72" t="s">
        <v>335</v>
      </c>
      <c r="D196" s="176">
        <v>10638400</v>
      </c>
    </row>
    <row r="197" spans="1:4" s="156" customFormat="1" ht="15.75">
      <c r="A197" s="71" t="s">
        <v>117</v>
      </c>
      <c r="B197" s="72" t="s">
        <v>164</v>
      </c>
      <c r="C197" s="72"/>
      <c r="D197" s="176">
        <f>D198</f>
        <v>33148000</v>
      </c>
    </row>
    <row r="198" spans="1:4" s="156" customFormat="1" ht="31.5">
      <c r="A198" s="71" t="s">
        <v>334</v>
      </c>
      <c r="B198" s="72" t="s">
        <v>164</v>
      </c>
      <c r="C198" s="72" t="s">
        <v>335</v>
      </c>
      <c r="D198" s="246">
        <v>33148000</v>
      </c>
    </row>
    <row r="199" spans="1:4" s="216" customFormat="1" ht="33.75" customHeight="1">
      <c r="A199" s="159" t="s">
        <v>737</v>
      </c>
      <c r="B199" s="215" t="s">
        <v>165</v>
      </c>
      <c r="C199" s="215"/>
      <c r="D199" s="181">
        <f>D200+D205+D212+D218+D217+D221+D226</f>
        <v>106774193</v>
      </c>
    </row>
    <row r="200" spans="1:4" s="216" customFormat="1" ht="31.5">
      <c r="A200" s="71" t="s">
        <v>166</v>
      </c>
      <c r="B200" s="72" t="s">
        <v>167</v>
      </c>
      <c r="C200" s="72"/>
      <c r="D200" s="176">
        <f>D201</f>
        <v>4627000</v>
      </c>
    </row>
    <row r="201" spans="1:4" s="216" customFormat="1" ht="15.75">
      <c r="A201" s="71" t="s">
        <v>353</v>
      </c>
      <c r="B201" s="72" t="s">
        <v>168</v>
      </c>
      <c r="C201" s="72"/>
      <c r="D201" s="176">
        <f>D202+D203+D204</f>
        <v>4627000</v>
      </c>
    </row>
    <row r="202" spans="1:4" s="216" customFormat="1" ht="47.25">
      <c r="A202" s="71" t="s">
        <v>326</v>
      </c>
      <c r="B202" s="72" t="s">
        <v>168</v>
      </c>
      <c r="C202" s="72" t="s">
        <v>327</v>
      </c>
      <c r="D202" s="176">
        <v>3656000</v>
      </c>
    </row>
    <row r="203" spans="1:4" s="156" customFormat="1" ht="31.5">
      <c r="A203" s="71" t="s">
        <v>352</v>
      </c>
      <c r="B203" s="72" t="s">
        <v>168</v>
      </c>
      <c r="C203" s="72" t="s">
        <v>328</v>
      </c>
      <c r="D203" s="176">
        <v>723000</v>
      </c>
    </row>
    <row r="204" spans="1:4" s="156" customFormat="1" ht="15.75">
      <c r="A204" s="71" t="s">
        <v>329</v>
      </c>
      <c r="B204" s="72" t="s">
        <v>168</v>
      </c>
      <c r="C204" s="72" t="s">
        <v>330</v>
      </c>
      <c r="D204" s="176">
        <v>248000</v>
      </c>
    </row>
    <row r="205" spans="1:4" s="156" customFormat="1" ht="33.75" customHeight="1">
      <c r="A205" s="71" t="s">
        <v>738</v>
      </c>
      <c r="B205" s="72" t="s">
        <v>169</v>
      </c>
      <c r="C205" s="72"/>
      <c r="D205" s="176">
        <f>D206+D210</f>
        <v>82163000</v>
      </c>
    </row>
    <row r="206" spans="1:4" s="156" customFormat="1" ht="15.75">
      <c r="A206" s="71" t="s">
        <v>353</v>
      </c>
      <c r="B206" s="72" t="s">
        <v>170</v>
      </c>
      <c r="C206" s="72"/>
      <c r="D206" s="176">
        <f>D207+D208+D209</f>
        <v>78892000</v>
      </c>
    </row>
    <row r="207" spans="1:4" s="156" customFormat="1" ht="48" customHeight="1">
      <c r="A207" s="71" t="s">
        <v>326</v>
      </c>
      <c r="B207" s="72" t="s">
        <v>170</v>
      </c>
      <c r="C207" s="72" t="s">
        <v>327</v>
      </c>
      <c r="D207" s="176">
        <v>60955000</v>
      </c>
    </row>
    <row r="208" spans="1:4" s="156" customFormat="1" ht="36" customHeight="1">
      <c r="A208" s="71" t="s">
        <v>352</v>
      </c>
      <c r="B208" s="72" t="s">
        <v>170</v>
      </c>
      <c r="C208" s="72" t="s">
        <v>328</v>
      </c>
      <c r="D208" s="176">
        <v>17467000</v>
      </c>
    </row>
    <row r="209" spans="1:4" s="156" customFormat="1" ht="15.75">
      <c r="A209" s="71" t="s">
        <v>329</v>
      </c>
      <c r="B209" s="72" t="s">
        <v>170</v>
      </c>
      <c r="C209" s="72" t="s">
        <v>330</v>
      </c>
      <c r="D209" s="176">
        <v>470000</v>
      </c>
    </row>
    <row r="210" spans="1:4" s="156" customFormat="1" ht="31.5">
      <c r="A210" s="71" t="s">
        <v>30</v>
      </c>
      <c r="B210" s="72" t="s">
        <v>171</v>
      </c>
      <c r="C210" s="72"/>
      <c r="D210" s="176">
        <f>D211</f>
        <v>3271000</v>
      </c>
    </row>
    <row r="211" spans="1:4" s="156" customFormat="1" ht="47.25">
      <c r="A211" s="71" t="s">
        <v>326</v>
      </c>
      <c r="B211" s="72" t="s">
        <v>171</v>
      </c>
      <c r="C211" s="72" t="s">
        <v>327</v>
      </c>
      <c r="D211" s="176">
        <v>3271000</v>
      </c>
    </row>
    <row r="212" spans="1:4" s="156" customFormat="1" ht="48" customHeight="1">
      <c r="A212" s="71" t="s">
        <v>739</v>
      </c>
      <c r="B212" s="72" t="s">
        <v>172</v>
      </c>
      <c r="C212" s="72"/>
      <c r="D212" s="176">
        <f>D213+D215</f>
        <v>2702400</v>
      </c>
    </row>
    <row r="213" spans="1:4" s="156" customFormat="1" ht="31.5">
      <c r="A213" s="71" t="s">
        <v>358</v>
      </c>
      <c r="B213" s="72" t="s">
        <v>173</v>
      </c>
      <c r="C213" s="72"/>
      <c r="D213" s="176">
        <f>D214</f>
        <v>2324700</v>
      </c>
    </row>
    <row r="214" spans="1:4" s="156" customFormat="1" ht="15.75">
      <c r="A214" s="71" t="s">
        <v>255</v>
      </c>
      <c r="B214" s="72" t="s">
        <v>173</v>
      </c>
      <c r="C214" s="72" t="s">
        <v>337</v>
      </c>
      <c r="D214" s="176">
        <v>2324700</v>
      </c>
    </row>
    <row r="215" spans="1:4" s="156" customFormat="1" ht="47.25">
      <c r="A215" s="71" t="s">
        <v>458</v>
      </c>
      <c r="B215" s="72" t="s">
        <v>459</v>
      </c>
      <c r="C215" s="72"/>
      <c r="D215" s="176">
        <f>D216</f>
        <v>377700</v>
      </c>
    </row>
    <row r="216" spans="1:4" s="156" customFormat="1" ht="31.5">
      <c r="A216" s="71" t="s">
        <v>352</v>
      </c>
      <c r="B216" s="72" t="s">
        <v>459</v>
      </c>
      <c r="C216" s="72" t="s">
        <v>328</v>
      </c>
      <c r="D216" s="176">
        <v>377700</v>
      </c>
    </row>
    <row r="217" spans="1:4" s="156" customFormat="1" ht="31.5">
      <c r="A217" s="71" t="s">
        <v>490</v>
      </c>
      <c r="B217" s="72" t="s">
        <v>460</v>
      </c>
      <c r="C217" s="72"/>
      <c r="D217" s="176">
        <v>0</v>
      </c>
    </row>
    <row r="218" spans="1:4" s="216" customFormat="1" ht="51" customHeight="1">
      <c r="A218" s="71" t="s">
        <v>965</v>
      </c>
      <c r="B218" s="72" t="s">
        <v>399</v>
      </c>
      <c r="C218" s="72"/>
      <c r="D218" s="176">
        <f>D219</f>
        <v>2700000</v>
      </c>
    </row>
    <row r="219" spans="1:4" s="216" customFormat="1" ht="15.75">
      <c r="A219" s="71" t="s">
        <v>80</v>
      </c>
      <c r="B219" s="72" t="s">
        <v>962</v>
      </c>
      <c r="C219" s="72"/>
      <c r="D219" s="176">
        <f>D220</f>
        <v>2700000</v>
      </c>
    </row>
    <row r="220" spans="1:4" s="216" customFormat="1" ht="15.75">
      <c r="A220" s="71" t="s">
        <v>339</v>
      </c>
      <c r="B220" s="72" t="s">
        <v>962</v>
      </c>
      <c r="C220" s="72" t="s">
        <v>338</v>
      </c>
      <c r="D220" s="176">
        <v>2700000</v>
      </c>
    </row>
    <row r="221" spans="1:4" s="216" customFormat="1" ht="47.25">
      <c r="A221" s="71" t="s">
        <v>740</v>
      </c>
      <c r="B221" s="72" t="s">
        <v>467</v>
      </c>
      <c r="C221" s="72"/>
      <c r="D221" s="176">
        <f>D223+D224</f>
        <v>4777000</v>
      </c>
    </row>
    <row r="222" spans="1:4" s="216" customFormat="1" ht="15.75">
      <c r="A222" s="71" t="s">
        <v>332</v>
      </c>
      <c r="B222" s="72" t="s">
        <v>963</v>
      </c>
      <c r="C222" s="72"/>
      <c r="D222" s="176">
        <f>D223</f>
        <v>3670000</v>
      </c>
    </row>
    <row r="223" spans="1:4" s="216" customFormat="1" ht="31.5">
      <c r="A223" s="71" t="s">
        <v>352</v>
      </c>
      <c r="B223" s="72" t="s">
        <v>963</v>
      </c>
      <c r="C223" s="72" t="s">
        <v>328</v>
      </c>
      <c r="D223" s="176">
        <v>3670000</v>
      </c>
    </row>
    <row r="224" spans="1:4" s="216" customFormat="1" ht="18.75" customHeight="1">
      <c r="A224" s="71" t="s">
        <v>333</v>
      </c>
      <c r="B224" s="72" t="s">
        <v>964</v>
      </c>
      <c r="C224" s="72"/>
      <c r="D224" s="176">
        <f>D225</f>
        <v>1107000</v>
      </c>
    </row>
    <row r="225" spans="1:4" s="216" customFormat="1" ht="31.5">
      <c r="A225" s="71" t="s">
        <v>352</v>
      </c>
      <c r="B225" s="72" t="s">
        <v>964</v>
      </c>
      <c r="C225" s="72" t="s">
        <v>328</v>
      </c>
      <c r="D225" s="176">
        <v>1107000</v>
      </c>
    </row>
    <row r="226" spans="1:4" s="216" customFormat="1" ht="31.5">
      <c r="A226" s="71" t="s">
        <v>199</v>
      </c>
      <c r="B226" s="72" t="s">
        <v>505</v>
      </c>
      <c r="C226" s="72"/>
      <c r="D226" s="176">
        <f>D229+D231+D227+D234</f>
        <v>9804793</v>
      </c>
    </row>
    <row r="227" spans="1:4" s="216" customFormat="1" ht="31.5">
      <c r="A227" s="71" t="s">
        <v>317</v>
      </c>
      <c r="B227" s="72" t="s">
        <v>961</v>
      </c>
      <c r="C227" s="72"/>
      <c r="D227" s="176">
        <f>D228</f>
        <v>1350000</v>
      </c>
    </row>
    <row r="228" spans="1:4" s="216" customFormat="1" ht="31.5">
      <c r="A228" s="71" t="s">
        <v>352</v>
      </c>
      <c r="B228" s="72" t="s">
        <v>961</v>
      </c>
      <c r="C228" s="72" t="s">
        <v>328</v>
      </c>
      <c r="D228" s="176">
        <v>1350000</v>
      </c>
    </row>
    <row r="229" spans="1:4" s="216" customFormat="1" ht="31.5">
      <c r="A229" s="71" t="s">
        <v>68</v>
      </c>
      <c r="B229" s="72" t="s">
        <v>959</v>
      </c>
      <c r="C229" s="72"/>
      <c r="D229" s="176">
        <f>D230</f>
        <v>500000</v>
      </c>
    </row>
    <row r="230" spans="1:4" s="216" customFormat="1" ht="31.5">
      <c r="A230" s="71" t="s">
        <v>352</v>
      </c>
      <c r="B230" s="72" t="s">
        <v>959</v>
      </c>
      <c r="C230" s="72" t="s">
        <v>328</v>
      </c>
      <c r="D230" s="176">
        <v>500000</v>
      </c>
    </row>
    <row r="231" spans="1:4" s="216" customFormat="1" ht="15.75">
      <c r="A231" s="71" t="s">
        <v>208</v>
      </c>
      <c r="B231" s="72" t="s">
        <v>960</v>
      </c>
      <c r="C231" s="72"/>
      <c r="D231" s="176">
        <f>D232+D233</f>
        <v>7800000</v>
      </c>
    </row>
    <row r="232" spans="1:4" s="216" customFormat="1" ht="31.5">
      <c r="A232" s="71" t="s">
        <v>352</v>
      </c>
      <c r="B232" s="72" t="s">
        <v>960</v>
      </c>
      <c r="C232" s="72" t="s">
        <v>328</v>
      </c>
      <c r="D232" s="246">
        <v>7644250</v>
      </c>
    </row>
    <row r="233" spans="1:4" s="216" customFormat="1" ht="15.75">
      <c r="A233" s="71" t="s">
        <v>329</v>
      </c>
      <c r="B233" s="72" t="s">
        <v>960</v>
      </c>
      <c r="C233" s="72" t="s">
        <v>330</v>
      </c>
      <c r="D233" s="246">
        <v>155750</v>
      </c>
    </row>
    <row r="234" spans="1:4" s="216" customFormat="1" ht="15.75">
      <c r="A234" s="71" t="s">
        <v>1102</v>
      </c>
      <c r="B234" s="72" t="s">
        <v>1103</v>
      </c>
      <c r="C234" s="72"/>
      <c r="D234" s="176">
        <f>D235</f>
        <v>154793</v>
      </c>
    </row>
    <row r="235" spans="1:4" s="216" customFormat="1" ht="15.75">
      <c r="A235" s="71" t="s">
        <v>255</v>
      </c>
      <c r="B235" s="72" t="s">
        <v>1103</v>
      </c>
      <c r="C235" s="72" t="s">
        <v>337</v>
      </c>
      <c r="D235" s="176">
        <v>154793</v>
      </c>
    </row>
    <row r="236" spans="1:4" s="216" customFormat="1" ht="50.25" customHeight="1">
      <c r="A236" s="159" t="s">
        <v>741</v>
      </c>
      <c r="B236" s="215" t="s">
        <v>174</v>
      </c>
      <c r="C236" s="215"/>
      <c r="D236" s="181">
        <f>D244+D249+D267+D278+D240+D264+D237</f>
        <v>158817682.79</v>
      </c>
    </row>
    <row r="237" spans="1:4" s="216" customFormat="1" ht="17.25" customHeight="1">
      <c r="A237" s="71" t="s">
        <v>1076</v>
      </c>
      <c r="B237" s="72" t="s">
        <v>1077</v>
      </c>
      <c r="C237" s="72"/>
      <c r="D237" s="176">
        <f>D238</f>
        <v>123640</v>
      </c>
    </row>
    <row r="238" spans="1:4" s="216" customFormat="1" ht="63" customHeight="1">
      <c r="A238" s="71" t="s">
        <v>1078</v>
      </c>
      <c r="B238" s="72" t="s">
        <v>1079</v>
      </c>
      <c r="C238" s="72"/>
      <c r="D238" s="176">
        <f>D239</f>
        <v>123640</v>
      </c>
    </row>
    <row r="239" spans="1:4" s="216" customFormat="1" ht="18" customHeight="1">
      <c r="A239" s="71" t="s">
        <v>255</v>
      </c>
      <c r="B239" s="72" t="s">
        <v>1079</v>
      </c>
      <c r="C239" s="72" t="s">
        <v>337</v>
      </c>
      <c r="D239" s="176">
        <v>123640</v>
      </c>
    </row>
    <row r="240" spans="1:5" s="156" customFormat="1" ht="31.5">
      <c r="A240" s="71" t="s">
        <v>967</v>
      </c>
      <c r="B240" s="72" t="s">
        <v>175</v>
      </c>
      <c r="C240" s="72"/>
      <c r="D240" s="176">
        <f>D241</f>
        <v>16712461.88</v>
      </c>
      <c r="E240" s="229"/>
    </row>
    <row r="241" spans="1:4" s="156" customFormat="1" ht="31.5">
      <c r="A241" s="71" t="s">
        <v>220</v>
      </c>
      <c r="B241" s="72" t="s">
        <v>742</v>
      </c>
      <c r="C241" s="72"/>
      <c r="D241" s="176">
        <f>D242</f>
        <v>16712461.88</v>
      </c>
    </row>
    <row r="242" spans="1:14" s="156" customFormat="1" ht="31.5">
      <c r="A242" s="71" t="s">
        <v>112</v>
      </c>
      <c r="B242" s="72" t="s">
        <v>742</v>
      </c>
      <c r="C242" s="72" t="s">
        <v>341</v>
      </c>
      <c r="D242" s="176">
        <v>16712461.88</v>
      </c>
      <c r="N242" s="229"/>
    </row>
    <row r="243" spans="1:14" s="156" customFormat="1" ht="15.75">
      <c r="A243" s="71" t="s">
        <v>954</v>
      </c>
      <c r="B243" s="72" t="s">
        <v>955</v>
      </c>
      <c r="C243" s="72"/>
      <c r="D243" s="176">
        <v>0</v>
      </c>
      <c r="N243" s="229"/>
    </row>
    <row r="244" spans="1:14" s="156" customFormat="1" ht="31.5">
      <c r="A244" s="71" t="s">
        <v>979</v>
      </c>
      <c r="B244" s="72" t="s">
        <v>176</v>
      </c>
      <c r="C244" s="72"/>
      <c r="D244" s="176">
        <f>D245+D247</f>
        <v>16445427.54</v>
      </c>
      <c r="N244" s="229"/>
    </row>
    <row r="245" spans="1:4" s="156" customFormat="1" ht="64.5" customHeight="1">
      <c r="A245" s="71" t="s">
        <v>461</v>
      </c>
      <c r="B245" s="72" t="s">
        <v>743</v>
      </c>
      <c r="C245" s="72"/>
      <c r="D245" s="176">
        <f>D246</f>
        <v>3000000</v>
      </c>
    </row>
    <row r="246" spans="1:4" s="156" customFormat="1" ht="15.75">
      <c r="A246" s="71" t="s">
        <v>329</v>
      </c>
      <c r="B246" s="72" t="s">
        <v>743</v>
      </c>
      <c r="C246" s="72" t="s">
        <v>330</v>
      </c>
      <c r="D246" s="176">
        <v>3000000</v>
      </c>
    </row>
    <row r="247" spans="1:4" s="156" customFormat="1" ht="15.75">
      <c r="A247" s="71" t="s">
        <v>34</v>
      </c>
      <c r="B247" s="72" t="s">
        <v>744</v>
      </c>
      <c r="C247" s="72"/>
      <c r="D247" s="176">
        <f>D248</f>
        <v>13445427.54</v>
      </c>
    </row>
    <row r="248" spans="1:4" s="156" customFormat="1" ht="31.5">
      <c r="A248" s="71" t="s">
        <v>352</v>
      </c>
      <c r="B248" s="72" t="s">
        <v>744</v>
      </c>
      <c r="C248" s="72" t="s">
        <v>328</v>
      </c>
      <c r="D248" s="176">
        <v>13445427.54</v>
      </c>
    </row>
    <row r="249" spans="1:4" s="156" customFormat="1" ht="31.5">
      <c r="A249" s="71" t="s">
        <v>540</v>
      </c>
      <c r="B249" s="72" t="s">
        <v>177</v>
      </c>
      <c r="C249" s="72"/>
      <c r="D249" s="176">
        <f>D262+D260+D252+D254+D256+D258+D250</f>
        <v>57810900</v>
      </c>
    </row>
    <row r="250" spans="1:4" s="156" customFormat="1" ht="31.5">
      <c r="A250" s="71" t="s">
        <v>1080</v>
      </c>
      <c r="B250" s="72" t="s">
        <v>1081</v>
      </c>
      <c r="C250" s="72"/>
      <c r="D250" s="176">
        <f>D251</f>
        <v>2151400</v>
      </c>
    </row>
    <row r="251" spans="1:4" s="156" customFormat="1" ht="15.75">
      <c r="A251" s="71" t="s">
        <v>255</v>
      </c>
      <c r="B251" s="72" t="s">
        <v>1081</v>
      </c>
      <c r="C251" s="72" t="s">
        <v>337</v>
      </c>
      <c r="D251" s="176">
        <v>2151400</v>
      </c>
    </row>
    <row r="252" spans="1:4" s="156" customFormat="1" ht="15.75">
      <c r="A252" s="71" t="s">
        <v>1082</v>
      </c>
      <c r="B252" s="72" t="s">
        <v>1083</v>
      </c>
      <c r="C252" s="72"/>
      <c r="D252" s="176">
        <f>D253</f>
        <v>35509500</v>
      </c>
    </row>
    <row r="253" spans="1:4" s="156" customFormat="1" ht="31.5">
      <c r="A253" s="71" t="s">
        <v>112</v>
      </c>
      <c r="B253" s="72" t="s">
        <v>1083</v>
      </c>
      <c r="C253" s="72" t="s">
        <v>341</v>
      </c>
      <c r="D253" s="176">
        <v>35509500</v>
      </c>
    </row>
    <row r="254" spans="1:4" s="156" customFormat="1" ht="31.5">
      <c r="A254" s="71" t="s">
        <v>1067</v>
      </c>
      <c r="B254" s="72" t="s">
        <v>1084</v>
      </c>
      <c r="C254" s="72"/>
      <c r="D254" s="176">
        <f>D255</f>
        <v>900000</v>
      </c>
    </row>
    <row r="255" spans="1:4" s="156" customFormat="1" ht="15.75">
      <c r="A255" s="71" t="s">
        <v>255</v>
      </c>
      <c r="B255" s="72" t="s">
        <v>1084</v>
      </c>
      <c r="C255" s="72" t="s">
        <v>337</v>
      </c>
      <c r="D255" s="176">
        <v>900000</v>
      </c>
    </row>
    <row r="256" spans="1:4" s="156" customFormat="1" ht="47.25">
      <c r="A256" s="71" t="s">
        <v>1085</v>
      </c>
      <c r="B256" s="72" t="s">
        <v>1086</v>
      </c>
      <c r="C256" s="72"/>
      <c r="D256" s="176">
        <f>D257</f>
        <v>2050000</v>
      </c>
    </row>
    <row r="257" spans="1:4" s="156" customFormat="1" ht="15.75">
      <c r="A257" s="71" t="s">
        <v>1087</v>
      </c>
      <c r="B257" s="72" t="s">
        <v>1086</v>
      </c>
      <c r="C257" s="72" t="s">
        <v>337</v>
      </c>
      <c r="D257" s="176">
        <v>2050000</v>
      </c>
    </row>
    <row r="258" spans="1:4" s="156" customFormat="1" ht="15.75">
      <c r="A258" s="71" t="s">
        <v>1088</v>
      </c>
      <c r="B258" s="72" t="s">
        <v>1089</v>
      </c>
      <c r="C258" s="72"/>
      <c r="D258" s="176">
        <f>D259</f>
        <v>4100000</v>
      </c>
    </row>
    <row r="259" spans="1:4" s="156" customFormat="1" ht="15.75">
      <c r="A259" s="71" t="s">
        <v>255</v>
      </c>
      <c r="B259" s="72" t="s">
        <v>1089</v>
      </c>
      <c r="C259" s="72" t="s">
        <v>337</v>
      </c>
      <c r="D259" s="176">
        <v>4100000</v>
      </c>
    </row>
    <row r="260" spans="1:4" s="156" customFormat="1" ht="19.5" customHeight="1">
      <c r="A260" s="71" t="s">
        <v>525</v>
      </c>
      <c r="B260" s="72" t="s">
        <v>526</v>
      </c>
      <c r="C260" s="72"/>
      <c r="D260" s="176">
        <f>D261</f>
        <v>5000000</v>
      </c>
    </row>
    <row r="261" spans="1:4" s="156" customFormat="1" ht="31.5">
      <c r="A261" s="71" t="s">
        <v>352</v>
      </c>
      <c r="B261" s="72" t="s">
        <v>526</v>
      </c>
      <c r="C261" s="72" t="s">
        <v>328</v>
      </c>
      <c r="D261" s="176">
        <v>5000000</v>
      </c>
    </row>
    <row r="262" spans="1:4" s="156" customFormat="1" ht="66" customHeight="1">
      <c r="A262" s="71" t="s">
        <v>950</v>
      </c>
      <c r="B262" s="72" t="s">
        <v>178</v>
      </c>
      <c r="C262" s="72"/>
      <c r="D262" s="176">
        <f>D263</f>
        <v>8100000</v>
      </c>
    </row>
    <row r="263" spans="1:4" s="156" customFormat="1" ht="15.75">
      <c r="A263" s="71" t="s">
        <v>255</v>
      </c>
      <c r="B263" s="72" t="s">
        <v>178</v>
      </c>
      <c r="C263" s="72" t="s">
        <v>337</v>
      </c>
      <c r="D263" s="176">
        <v>8100000</v>
      </c>
    </row>
    <row r="264" spans="1:4" s="156" customFormat="1" ht="31.5">
      <c r="A264" s="71" t="s">
        <v>179</v>
      </c>
      <c r="B264" s="72" t="s">
        <v>968</v>
      </c>
      <c r="C264" s="72"/>
      <c r="D264" s="176">
        <f>D265</f>
        <v>2249291.5</v>
      </c>
    </row>
    <row r="265" spans="1:4" s="156" customFormat="1" ht="47.25">
      <c r="A265" s="71" t="s">
        <v>532</v>
      </c>
      <c r="B265" s="72" t="s">
        <v>969</v>
      </c>
      <c r="C265" s="72"/>
      <c r="D265" s="176">
        <f>D266</f>
        <v>2249291.5</v>
      </c>
    </row>
    <row r="266" spans="1:4" s="156" customFormat="1" ht="31.5">
      <c r="A266" s="71" t="s">
        <v>352</v>
      </c>
      <c r="B266" s="72" t="s">
        <v>969</v>
      </c>
      <c r="C266" s="72" t="s">
        <v>328</v>
      </c>
      <c r="D266" s="176">
        <v>2249291.5</v>
      </c>
    </row>
    <row r="267" spans="1:4" s="156" customFormat="1" ht="47.25">
      <c r="A267" s="71" t="s">
        <v>181</v>
      </c>
      <c r="B267" s="72" t="s">
        <v>180</v>
      </c>
      <c r="C267" s="72"/>
      <c r="D267" s="176">
        <f>D268+D270+D272+D274+D276</f>
        <v>51738731.870000005</v>
      </c>
    </row>
    <row r="268" spans="1:4" s="156" customFormat="1" ht="15.75">
      <c r="A268" s="71" t="s">
        <v>398</v>
      </c>
      <c r="B268" s="72" t="s">
        <v>970</v>
      </c>
      <c r="C268" s="72"/>
      <c r="D268" s="176">
        <f>D269</f>
        <v>8673770</v>
      </c>
    </row>
    <row r="269" spans="1:4" s="156" customFormat="1" ht="15.75">
      <c r="A269" s="71" t="s">
        <v>339</v>
      </c>
      <c r="B269" s="72" t="s">
        <v>970</v>
      </c>
      <c r="C269" s="72" t="s">
        <v>338</v>
      </c>
      <c r="D269" s="176">
        <v>8673770</v>
      </c>
    </row>
    <row r="270" spans="1:4" s="216" customFormat="1" ht="49.5" customHeight="1">
      <c r="A270" s="71" t="s">
        <v>473</v>
      </c>
      <c r="B270" s="72" t="s">
        <v>971</v>
      </c>
      <c r="C270" s="72"/>
      <c r="D270" s="176">
        <f>D271</f>
        <v>8942337.46</v>
      </c>
    </row>
    <row r="271" spans="1:4" s="156" customFormat="1" ht="35.25" customHeight="1">
      <c r="A271" s="71" t="s">
        <v>112</v>
      </c>
      <c r="B271" s="72" t="s">
        <v>971</v>
      </c>
      <c r="C271" s="72" t="s">
        <v>341</v>
      </c>
      <c r="D271" s="176">
        <v>8942337.46</v>
      </c>
    </row>
    <row r="272" spans="1:4" s="156" customFormat="1" ht="63" customHeight="1">
      <c r="A272" s="71" t="s">
        <v>292</v>
      </c>
      <c r="B272" s="72" t="s">
        <v>972</v>
      </c>
      <c r="C272" s="72"/>
      <c r="D272" s="176">
        <f>D273</f>
        <v>500000</v>
      </c>
    </row>
    <row r="273" spans="1:4" s="156" customFormat="1" ht="15.75">
      <c r="A273" s="71" t="s">
        <v>339</v>
      </c>
      <c r="B273" s="72" t="s">
        <v>972</v>
      </c>
      <c r="C273" s="72" t="s">
        <v>338</v>
      </c>
      <c r="D273" s="176">
        <v>500000</v>
      </c>
    </row>
    <row r="274" spans="1:4" s="156" customFormat="1" ht="78.75">
      <c r="A274" s="71" t="s">
        <v>466</v>
      </c>
      <c r="B274" s="72" t="s">
        <v>973</v>
      </c>
      <c r="C274" s="72"/>
      <c r="D274" s="176">
        <f>D275</f>
        <v>1339800</v>
      </c>
    </row>
    <row r="275" spans="1:4" s="156" customFormat="1" ht="31.5">
      <c r="A275" s="71" t="s">
        <v>112</v>
      </c>
      <c r="B275" s="72" t="s">
        <v>973</v>
      </c>
      <c r="C275" s="72" t="s">
        <v>341</v>
      </c>
      <c r="D275" s="176">
        <v>1339800</v>
      </c>
    </row>
    <row r="276" spans="1:4" s="156" customFormat="1" ht="63.75" customHeight="1">
      <c r="A276" s="71" t="s">
        <v>291</v>
      </c>
      <c r="B276" s="72" t="s">
        <v>974</v>
      </c>
      <c r="C276" s="72"/>
      <c r="D276" s="176">
        <f>D277</f>
        <v>32282824.41</v>
      </c>
    </row>
    <row r="277" spans="1:4" s="156" customFormat="1" ht="31.5">
      <c r="A277" s="71" t="s">
        <v>112</v>
      </c>
      <c r="B277" s="72" t="s">
        <v>974</v>
      </c>
      <c r="C277" s="72" t="s">
        <v>341</v>
      </c>
      <c r="D277" s="176">
        <v>32282824.41</v>
      </c>
    </row>
    <row r="278" spans="1:4" s="216" customFormat="1" ht="35.25" customHeight="1">
      <c r="A278" s="71" t="s">
        <v>745</v>
      </c>
      <c r="B278" s="72" t="s">
        <v>182</v>
      </c>
      <c r="C278" s="72"/>
      <c r="D278" s="176">
        <f>D279+D281+D283</f>
        <v>13737230</v>
      </c>
    </row>
    <row r="279" spans="1:4" s="216" customFormat="1" ht="17.25" customHeight="1">
      <c r="A279" s="71" t="s">
        <v>221</v>
      </c>
      <c r="B279" s="72" t="s">
        <v>975</v>
      </c>
      <c r="C279" s="72"/>
      <c r="D279" s="176">
        <f>D280</f>
        <v>2392230</v>
      </c>
    </row>
    <row r="280" spans="1:4" s="156" customFormat="1" ht="31.5">
      <c r="A280" s="71" t="s">
        <v>352</v>
      </c>
      <c r="B280" s="72" t="s">
        <v>975</v>
      </c>
      <c r="C280" s="72" t="s">
        <v>328</v>
      </c>
      <c r="D280" s="176">
        <v>2392230</v>
      </c>
    </row>
    <row r="281" spans="1:4" s="216" customFormat="1" ht="18" customHeight="1">
      <c r="A281" s="71" t="s">
        <v>60</v>
      </c>
      <c r="B281" s="72" t="s">
        <v>976</v>
      </c>
      <c r="C281" s="72"/>
      <c r="D281" s="176">
        <f>D282</f>
        <v>3855000</v>
      </c>
    </row>
    <row r="282" spans="1:4" s="216" customFormat="1" ht="33.75" customHeight="1">
      <c r="A282" s="71" t="s">
        <v>352</v>
      </c>
      <c r="B282" s="72" t="s">
        <v>976</v>
      </c>
      <c r="C282" s="72" t="s">
        <v>328</v>
      </c>
      <c r="D282" s="176">
        <v>3855000</v>
      </c>
    </row>
    <row r="283" spans="1:4" s="216" customFormat="1" ht="18.75" customHeight="1">
      <c r="A283" s="71" t="s">
        <v>547</v>
      </c>
      <c r="B283" s="72" t="s">
        <v>977</v>
      </c>
      <c r="C283" s="72"/>
      <c r="D283" s="176">
        <f>D284</f>
        <v>7490000</v>
      </c>
    </row>
    <row r="284" spans="1:4" s="216" customFormat="1" ht="33.75" customHeight="1">
      <c r="A284" s="71" t="s">
        <v>334</v>
      </c>
      <c r="B284" s="72" t="s">
        <v>977</v>
      </c>
      <c r="C284" s="72" t="s">
        <v>335</v>
      </c>
      <c r="D284" s="176">
        <v>7490000</v>
      </c>
    </row>
    <row r="285" spans="1:4" s="216" customFormat="1" ht="48" customHeight="1">
      <c r="A285" s="159" t="s">
        <v>3</v>
      </c>
      <c r="B285" s="248" t="s">
        <v>183</v>
      </c>
      <c r="C285" s="215"/>
      <c r="D285" s="181">
        <f>D286+D300+D293</f>
        <v>155507460</v>
      </c>
    </row>
    <row r="286" spans="1:4" s="216" customFormat="1" ht="33.75" customHeight="1">
      <c r="A286" s="71" t="s">
        <v>986</v>
      </c>
      <c r="B286" s="137" t="s">
        <v>184</v>
      </c>
      <c r="C286" s="72"/>
      <c r="D286" s="176">
        <f>D289+D287</f>
        <v>135658000</v>
      </c>
    </row>
    <row r="287" spans="1:4" s="216" customFormat="1" ht="33.75" customHeight="1">
      <c r="A287" s="71" t="s">
        <v>368</v>
      </c>
      <c r="B287" s="72" t="s">
        <v>369</v>
      </c>
      <c r="C287" s="72"/>
      <c r="D287" s="176">
        <f>D288</f>
        <v>50063000</v>
      </c>
    </row>
    <row r="288" spans="1:4" s="156" customFormat="1" ht="31.5">
      <c r="A288" s="71" t="s">
        <v>352</v>
      </c>
      <c r="B288" s="72" t="s">
        <v>369</v>
      </c>
      <c r="C288" s="72" t="s">
        <v>328</v>
      </c>
      <c r="D288" s="176">
        <v>50063000</v>
      </c>
    </row>
    <row r="289" spans="1:4" s="156" customFormat="1" ht="15.75">
      <c r="A289" s="71" t="s">
        <v>295</v>
      </c>
      <c r="B289" s="72" t="s">
        <v>185</v>
      </c>
      <c r="C289" s="72"/>
      <c r="D289" s="176">
        <f>D290+D291+D292</f>
        <v>85595000</v>
      </c>
    </row>
    <row r="290" spans="1:4" s="216" customFormat="1" ht="31.5">
      <c r="A290" s="71" t="s">
        <v>352</v>
      </c>
      <c r="B290" s="72" t="s">
        <v>185</v>
      </c>
      <c r="C290" s="72" t="s">
        <v>328</v>
      </c>
      <c r="D290" s="176">
        <v>28573465</v>
      </c>
    </row>
    <row r="291" spans="1:4" s="216" customFormat="1" ht="15.75">
      <c r="A291" s="71" t="s">
        <v>255</v>
      </c>
      <c r="B291" s="72" t="s">
        <v>185</v>
      </c>
      <c r="C291" s="72" t="s">
        <v>337</v>
      </c>
      <c r="D291" s="176">
        <v>57004000</v>
      </c>
    </row>
    <row r="292" spans="1:4" s="216" customFormat="1" ht="15.75">
      <c r="A292" s="71" t="s">
        <v>329</v>
      </c>
      <c r="B292" s="72" t="s">
        <v>185</v>
      </c>
      <c r="C292" s="72" t="s">
        <v>330</v>
      </c>
      <c r="D292" s="176">
        <v>17535</v>
      </c>
    </row>
    <row r="293" spans="1:4" s="216" customFormat="1" ht="47.25">
      <c r="A293" s="71" t="s">
        <v>984</v>
      </c>
      <c r="B293" s="72" t="s">
        <v>186</v>
      </c>
      <c r="C293" s="72"/>
      <c r="D293" s="176">
        <f>D294+D296+D298</f>
        <v>4499460</v>
      </c>
    </row>
    <row r="294" spans="1:4" s="216" customFormat="1" ht="31.5">
      <c r="A294" s="71" t="s">
        <v>1067</v>
      </c>
      <c r="B294" s="72" t="s">
        <v>1068</v>
      </c>
      <c r="C294" s="72"/>
      <c r="D294" s="219">
        <f>D295</f>
        <v>3899460</v>
      </c>
    </row>
    <row r="295" spans="1:4" s="216" customFormat="1" ht="31.5">
      <c r="A295" s="71" t="s">
        <v>352</v>
      </c>
      <c r="B295" s="72" t="s">
        <v>1068</v>
      </c>
      <c r="C295" s="137">
        <v>200</v>
      </c>
      <c r="D295" s="219">
        <v>3899460</v>
      </c>
    </row>
    <row r="296" spans="1:4" s="216" customFormat="1" ht="31.5">
      <c r="A296" s="71" t="s">
        <v>1069</v>
      </c>
      <c r="B296" s="72" t="s">
        <v>1070</v>
      </c>
      <c r="C296" s="72"/>
      <c r="D296" s="176">
        <f>D297</f>
        <v>300000</v>
      </c>
    </row>
    <row r="297" spans="1:4" s="216" customFormat="1" ht="31.5">
      <c r="A297" s="71" t="s">
        <v>352</v>
      </c>
      <c r="B297" s="72" t="s">
        <v>1070</v>
      </c>
      <c r="C297" s="137">
        <v>200</v>
      </c>
      <c r="D297" s="176">
        <v>300000</v>
      </c>
    </row>
    <row r="298" spans="1:4" s="216" customFormat="1" ht="31.5">
      <c r="A298" s="71" t="s">
        <v>1071</v>
      </c>
      <c r="B298" s="72" t="s">
        <v>1072</v>
      </c>
      <c r="C298" s="72"/>
      <c r="D298" s="176">
        <f>D299</f>
        <v>300000</v>
      </c>
    </row>
    <row r="299" spans="1:4" s="216" customFormat="1" ht="31.5">
      <c r="A299" s="71" t="s">
        <v>352</v>
      </c>
      <c r="B299" s="72" t="s">
        <v>1072</v>
      </c>
      <c r="C299" s="137">
        <v>200</v>
      </c>
      <c r="D299" s="176">
        <v>300000</v>
      </c>
    </row>
    <row r="300" spans="1:4" s="156" customFormat="1" ht="47.25">
      <c r="A300" s="71" t="s">
        <v>988</v>
      </c>
      <c r="B300" s="72" t="s">
        <v>956</v>
      </c>
      <c r="C300" s="72"/>
      <c r="D300" s="176">
        <f>D301+D303</f>
        <v>15350000</v>
      </c>
    </row>
    <row r="301" spans="1:4" s="156" customFormat="1" ht="15.75">
      <c r="A301" s="71" t="s">
        <v>346</v>
      </c>
      <c r="B301" s="137" t="s">
        <v>985</v>
      </c>
      <c r="C301" s="218"/>
      <c r="D301" s="176">
        <f>D302</f>
        <v>12350000</v>
      </c>
    </row>
    <row r="302" spans="1:4" s="156" customFormat="1" ht="31.5">
      <c r="A302" s="71" t="s">
        <v>352</v>
      </c>
      <c r="B302" s="137" t="s">
        <v>985</v>
      </c>
      <c r="C302" s="137">
        <v>200</v>
      </c>
      <c r="D302" s="176">
        <v>12350000</v>
      </c>
    </row>
    <row r="303" spans="1:4" s="156" customFormat="1" ht="15.75">
      <c r="A303" s="71" t="s">
        <v>1102</v>
      </c>
      <c r="B303" s="72" t="s">
        <v>1104</v>
      </c>
      <c r="C303" s="72"/>
      <c r="D303" s="176">
        <f>D304</f>
        <v>3000000</v>
      </c>
    </row>
    <row r="304" spans="1:4" s="156" customFormat="1" ht="15.75">
      <c r="A304" s="71" t="s">
        <v>255</v>
      </c>
      <c r="B304" s="72" t="s">
        <v>1104</v>
      </c>
      <c r="C304" s="72" t="s">
        <v>337</v>
      </c>
      <c r="D304" s="176">
        <v>3000000</v>
      </c>
    </row>
    <row r="305" spans="1:4" s="156" customFormat="1" ht="35.25" customHeight="1">
      <c r="A305" s="159" t="s">
        <v>187</v>
      </c>
      <c r="B305" s="215" t="s">
        <v>188</v>
      </c>
      <c r="C305" s="215"/>
      <c r="D305" s="181">
        <v>0</v>
      </c>
    </row>
    <row r="306" spans="1:4" s="156" customFormat="1" ht="48.75" customHeight="1">
      <c r="A306" s="159" t="s">
        <v>189</v>
      </c>
      <c r="B306" s="215" t="s">
        <v>190</v>
      </c>
      <c r="C306" s="215"/>
      <c r="D306" s="181">
        <f>D311++D307+D318</f>
        <v>8262000</v>
      </c>
    </row>
    <row r="307" spans="1:4" s="156" customFormat="1" ht="31.5" customHeight="1">
      <c r="A307" s="71" t="s">
        <v>931</v>
      </c>
      <c r="B307" s="72" t="s">
        <v>191</v>
      </c>
      <c r="C307" s="72"/>
      <c r="D307" s="176">
        <f>D308</f>
        <v>4325000</v>
      </c>
    </row>
    <row r="308" spans="1:4" s="156" customFormat="1" ht="15.75">
      <c r="A308" s="71" t="s">
        <v>296</v>
      </c>
      <c r="B308" s="72" t="s">
        <v>932</v>
      </c>
      <c r="C308" s="72"/>
      <c r="D308" s="176">
        <f>D309+D310</f>
        <v>4325000</v>
      </c>
    </row>
    <row r="309" spans="1:4" s="156" customFormat="1" ht="47.25">
      <c r="A309" s="71" t="s">
        <v>326</v>
      </c>
      <c r="B309" s="72" t="s">
        <v>932</v>
      </c>
      <c r="C309" s="72" t="s">
        <v>327</v>
      </c>
      <c r="D309" s="176">
        <v>3629000</v>
      </c>
    </row>
    <row r="310" spans="1:4" s="156" customFormat="1" ht="31.5">
      <c r="A310" s="71" t="s">
        <v>352</v>
      </c>
      <c r="B310" s="72" t="s">
        <v>932</v>
      </c>
      <c r="C310" s="72" t="s">
        <v>328</v>
      </c>
      <c r="D310" s="176">
        <v>696000</v>
      </c>
    </row>
    <row r="311" spans="1:4" s="156" customFormat="1" ht="48" customHeight="1">
      <c r="A311" s="71" t="s">
        <v>544</v>
      </c>
      <c r="B311" s="72" t="s">
        <v>193</v>
      </c>
      <c r="C311" s="72"/>
      <c r="D311" s="176">
        <f>D312+D314</f>
        <v>1100000</v>
      </c>
    </row>
    <row r="312" spans="1:4" s="156" customFormat="1" ht="15.75">
      <c r="A312" s="71" t="s">
        <v>90</v>
      </c>
      <c r="B312" s="72" t="s">
        <v>936</v>
      </c>
      <c r="C312" s="72"/>
      <c r="D312" s="176">
        <f>D313</f>
        <v>1000000</v>
      </c>
    </row>
    <row r="313" spans="1:4" s="156" customFormat="1" ht="15.75">
      <c r="A313" s="71" t="s">
        <v>329</v>
      </c>
      <c r="B313" s="72" t="s">
        <v>936</v>
      </c>
      <c r="C313" s="72" t="s">
        <v>330</v>
      </c>
      <c r="D313" s="176">
        <v>1000000</v>
      </c>
    </row>
    <row r="314" spans="1:4" s="156" customFormat="1" ht="31.5">
      <c r="A314" s="71" t="s">
        <v>546</v>
      </c>
      <c r="B314" s="72" t="s">
        <v>933</v>
      </c>
      <c r="C314" s="72"/>
      <c r="D314" s="176">
        <f>D315</f>
        <v>100000</v>
      </c>
    </row>
    <row r="315" spans="1:4" s="156" customFormat="1" ht="31.5">
      <c r="A315" s="71" t="s">
        <v>352</v>
      </c>
      <c r="B315" s="72" t="s">
        <v>933</v>
      </c>
      <c r="C315" s="72" t="s">
        <v>328</v>
      </c>
      <c r="D315" s="176">
        <v>100000</v>
      </c>
    </row>
    <row r="316" spans="1:4" s="156" customFormat="1" ht="31.5">
      <c r="A316" s="71" t="s">
        <v>992</v>
      </c>
      <c r="B316" s="72" t="s">
        <v>545</v>
      </c>
      <c r="C316" s="72"/>
      <c r="D316" s="176">
        <v>0</v>
      </c>
    </row>
    <row r="317" spans="1:4" s="156" customFormat="1" ht="31.5">
      <c r="A317" s="71" t="s">
        <v>993</v>
      </c>
      <c r="B317" s="72" t="s">
        <v>991</v>
      </c>
      <c r="C317" s="72"/>
      <c r="D317" s="176">
        <v>0</v>
      </c>
    </row>
    <row r="318" spans="1:4" s="156" customFormat="1" ht="31.5">
      <c r="A318" s="71" t="s">
        <v>957</v>
      </c>
      <c r="B318" s="72" t="s">
        <v>994</v>
      </c>
      <c r="C318" s="72"/>
      <c r="D318" s="176">
        <f>D319</f>
        <v>2837000</v>
      </c>
    </row>
    <row r="319" spans="1:4" s="156" customFormat="1" ht="15.75">
      <c r="A319" s="71" t="s">
        <v>296</v>
      </c>
      <c r="B319" s="72" t="s">
        <v>995</v>
      </c>
      <c r="C319" s="72"/>
      <c r="D319" s="176">
        <f>D320</f>
        <v>2837000</v>
      </c>
    </row>
    <row r="320" spans="1:4" s="156" customFormat="1" ht="31.5">
      <c r="A320" s="71" t="s">
        <v>352</v>
      </c>
      <c r="B320" s="72" t="s">
        <v>995</v>
      </c>
      <c r="C320" s="72" t="s">
        <v>328</v>
      </c>
      <c r="D320" s="176">
        <v>2837000</v>
      </c>
    </row>
    <row r="321" spans="1:4" s="216" customFormat="1" ht="36.75" customHeight="1">
      <c r="A321" s="159" t="s">
        <v>194</v>
      </c>
      <c r="B321" s="215" t="s">
        <v>195</v>
      </c>
      <c r="C321" s="215"/>
      <c r="D321" s="181">
        <f>D330+D322</f>
        <v>3219100</v>
      </c>
    </row>
    <row r="322" spans="1:4" s="216" customFormat="1" ht="36.75" customHeight="1">
      <c r="A322" s="71" t="s">
        <v>958</v>
      </c>
      <c r="B322" s="72" t="s">
        <v>196</v>
      </c>
      <c r="C322" s="72"/>
      <c r="D322" s="176">
        <f>D323+D326</f>
        <v>2999100</v>
      </c>
    </row>
    <row r="323" spans="1:4" s="156" customFormat="1" ht="47.25">
      <c r="A323" s="71" t="s">
        <v>356</v>
      </c>
      <c r="B323" s="72" t="s">
        <v>996</v>
      </c>
      <c r="C323" s="72"/>
      <c r="D323" s="176">
        <f>D324+D325</f>
        <v>1329700</v>
      </c>
    </row>
    <row r="324" spans="1:4" s="156" customFormat="1" ht="47.25">
      <c r="A324" s="71" t="s">
        <v>326</v>
      </c>
      <c r="B324" s="72" t="s">
        <v>996</v>
      </c>
      <c r="C324" s="72" t="s">
        <v>327</v>
      </c>
      <c r="D324" s="176">
        <v>1299700</v>
      </c>
    </row>
    <row r="325" spans="1:4" s="156" customFormat="1" ht="31.5">
      <c r="A325" s="71" t="s">
        <v>352</v>
      </c>
      <c r="B325" s="72" t="s">
        <v>996</v>
      </c>
      <c r="C325" s="72" t="s">
        <v>328</v>
      </c>
      <c r="D325" s="176">
        <v>30000</v>
      </c>
    </row>
    <row r="326" spans="1:4" s="156" customFormat="1" ht="31.5">
      <c r="A326" s="71" t="s">
        <v>357</v>
      </c>
      <c r="B326" s="72" t="s">
        <v>997</v>
      </c>
      <c r="C326" s="72"/>
      <c r="D326" s="176">
        <f>D327+D328</f>
        <v>1669400</v>
      </c>
    </row>
    <row r="327" spans="1:4" s="156" customFormat="1" ht="47.25">
      <c r="A327" s="71" t="s">
        <v>326</v>
      </c>
      <c r="B327" s="72" t="s">
        <v>997</v>
      </c>
      <c r="C327" s="72" t="s">
        <v>327</v>
      </c>
      <c r="D327" s="176">
        <v>1497000</v>
      </c>
    </row>
    <row r="328" spans="1:4" s="156" customFormat="1" ht="31.5">
      <c r="A328" s="71" t="s">
        <v>352</v>
      </c>
      <c r="B328" s="72" t="s">
        <v>997</v>
      </c>
      <c r="C328" s="72" t="s">
        <v>328</v>
      </c>
      <c r="D328" s="176">
        <v>172400</v>
      </c>
    </row>
    <row r="329" spans="1:4" s="156" customFormat="1" ht="47.25">
      <c r="A329" s="71" t="s">
        <v>998</v>
      </c>
      <c r="B329" s="72" t="s">
        <v>197</v>
      </c>
      <c r="C329" s="72"/>
      <c r="D329" s="176">
        <v>0</v>
      </c>
    </row>
    <row r="330" spans="1:4" s="156" customFormat="1" ht="35.25" customHeight="1">
      <c r="A330" s="71" t="s">
        <v>937</v>
      </c>
      <c r="B330" s="72" t="s">
        <v>198</v>
      </c>
      <c r="C330" s="72"/>
      <c r="D330" s="176">
        <f>D331</f>
        <v>220000</v>
      </c>
    </row>
    <row r="331" spans="1:4" s="156" customFormat="1" ht="15.75">
      <c r="A331" s="71" t="s">
        <v>304</v>
      </c>
      <c r="B331" s="72" t="s">
        <v>999</v>
      </c>
      <c r="C331" s="72"/>
      <c r="D331" s="176">
        <f>D332</f>
        <v>220000</v>
      </c>
    </row>
    <row r="332" spans="1:4" s="156" customFormat="1" ht="31.5">
      <c r="A332" s="71" t="s">
        <v>334</v>
      </c>
      <c r="B332" s="72" t="s">
        <v>999</v>
      </c>
      <c r="C332" s="72" t="s">
        <v>335</v>
      </c>
      <c r="D332" s="176">
        <v>220000</v>
      </c>
    </row>
    <row r="333" spans="1:4" s="156" customFormat="1" ht="47.25">
      <c r="A333" s="159" t="s">
        <v>504</v>
      </c>
      <c r="B333" s="215" t="s">
        <v>493</v>
      </c>
      <c r="C333" s="215"/>
      <c r="D333" s="181">
        <f>D338+D334</f>
        <v>150000</v>
      </c>
    </row>
    <row r="334" spans="1:4" s="156" customFormat="1" ht="33" customHeight="1">
      <c r="A334" s="71" t="s">
        <v>499</v>
      </c>
      <c r="B334" s="72" t="s">
        <v>500</v>
      </c>
      <c r="C334" s="72"/>
      <c r="D334" s="176">
        <f>D335</f>
        <v>50000</v>
      </c>
    </row>
    <row r="335" spans="1:4" s="156" customFormat="1" ht="31.5">
      <c r="A335" s="71" t="s">
        <v>501</v>
      </c>
      <c r="B335" s="72" t="s">
        <v>502</v>
      </c>
      <c r="C335" s="72"/>
      <c r="D335" s="176">
        <f>D336</f>
        <v>50000</v>
      </c>
    </row>
    <row r="336" spans="1:4" s="156" customFormat="1" ht="15.75">
      <c r="A336" s="71" t="s">
        <v>350</v>
      </c>
      <c r="B336" s="72" t="s">
        <v>503</v>
      </c>
      <c r="C336" s="72"/>
      <c r="D336" s="176">
        <f>D337</f>
        <v>50000</v>
      </c>
    </row>
    <row r="337" spans="1:4" s="179" customFormat="1" ht="30" customHeight="1">
      <c r="A337" s="71" t="s">
        <v>352</v>
      </c>
      <c r="B337" s="72" t="s">
        <v>503</v>
      </c>
      <c r="C337" s="72" t="s">
        <v>328</v>
      </c>
      <c r="D337" s="176">
        <v>50000</v>
      </c>
    </row>
    <row r="338" spans="1:4" s="156" customFormat="1" ht="47.25">
      <c r="A338" s="71" t="s">
        <v>494</v>
      </c>
      <c r="B338" s="72" t="s">
        <v>495</v>
      </c>
      <c r="C338" s="72"/>
      <c r="D338" s="176">
        <f>D339</f>
        <v>100000</v>
      </c>
    </row>
    <row r="339" spans="1:4" s="156" customFormat="1" ht="47.25">
      <c r="A339" s="71" t="s">
        <v>496</v>
      </c>
      <c r="B339" s="72" t="s">
        <v>497</v>
      </c>
      <c r="C339" s="72"/>
      <c r="D339" s="176">
        <f>D340</f>
        <v>100000</v>
      </c>
    </row>
    <row r="340" spans="1:4" s="156" customFormat="1" ht="15.75">
      <c r="A340" s="71" t="s">
        <v>350</v>
      </c>
      <c r="B340" s="72" t="s">
        <v>498</v>
      </c>
      <c r="C340" s="72"/>
      <c r="D340" s="176">
        <f>D341</f>
        <v>100000</v>
      </c>
    </row>
    <row r="341" spans="1:4" s="156" customFormat="1" ht="31.5">
      <c r="A341" s="71" t="s">
        <v>352</v>
      </c>
      <c r="B341" s="72" t="s">
        <v>498</v>
      </c>
      <c r="C341" s="72" t="s">
        <v>328</v>
      </c>
      <c r="D341" s="176">
        <v>100000</v>
      </c>
    </row>
    <row r="342" spans="1:4" s="156" customFormat="1" ht="33.75" customHeight="1">
      <c r="A342" s="159" t="s">
        <v>748</v>
      </c>
      <c r="B342" s="215" t="s">
        <v>749</v>
      </c>
      <c r="C342" s="215"/>
      <c r="D342" s="181">
        <f>D343</f>
        <v>5925059.5</v>
      </c>
    </row>
    <row r="343" spans="1:4" s="156" customFormat="1" ht="31.5">
      <c r="A343" s="71" t="s">
        <v>1016</v>
      </c>
      <c r="B343" s="72" t="s">
        <v>750</v>
      </c>
      <c r="C343" s="72"/>
      <c r="D343" s="176">
        <f>D346+D348+D344</f>
        <v>5925059.5</v>
      </c>
    </row>
    <row r="344" spans="1:4" s="156" customFormat="1" ht="31.5">
      <c r="A344" s="71" t="s">
        <v>220</v>
      </c>
      <c r="B344" s="72" t="s">
        <v>1073</v>
      </c>
      <c r="C344" s="72"/>
      <c r="D344" s="176">
        <f>D345</f>
        <v>52247</v>
      </c>
    </row>
    <row r="345" spans="1:4" s="156" customFormat="1" ht="31.5">
      <c r="A345" s="71" t="s">
        <v>112</v>
      </c>
      <c r="B345" s="72" t="s">
        <v>1073</v>
      </c>
      <c r="C345" s="72" t="s">
        <v>341</v>
      </c>
      <c r="D345" s="176">
        <v>52247</v>
      </c>
    </row>
    <row r="346" spans="1:4" s="156" customFormat="1" ht="19.5" customHeight="1">
      <c r="A346" s="71" t="s">
        <v>370</v>
      </c>
      <c r="B346" s="72" t="s">
        <v>751</v>
      </c>
      <c r="C346" s="72"/>
      <c r="D346" s="176">
        <f>D347</f>
        <v>2458900</v>
      </c>
    </row>
    <row r="347" spans="1:4" s="156" customFormat="1" ht="15.75">
      <c r="A347" s="71" t="s">
        <v>339</v>
      </c>
      <c r="B347" s="72" t="s">
        <v>751</v>
      </c>
      <c r="C347" s="72" t="s">
        <v>338</v>
      </c>
      <c r="D347" s="176">
        <v>2458900</v>
      </c>
    </row>
    <row r="348" spans="1:8" s="156" customFormat="1" ht="47.25">
      <c r="A348" s="71" t="s">
        <v>468</v>
      </c>
      <c r="B348" s="72" t="s">
        <v>1017</v>
      </c>
      <c r="C348" s="72"/>
      <c r="D348" s="176">
        <f>D349</f>
        <v>3413912.5</v>
      </c>
      <c r="E348" s="308"/>
      <c r="F348" s="300"/>
      <c r="G348" s="300"/>
      <c r="H348" s="300"/>
    </row>
    <row r="349" spans="1:8" s="156" customFormat="1" ht="31.5">
      <c r="A349" s="71" t="s">
        <v>220</v>
      </c>
      <c r="B349" s="72" t="s">
        <v>1017</v>
      </c>
      <c r="C349" s="72" t="s">
        <v>341</v>
      </c>
      <c r="D349" s="246">
        <v>3413912.5</v>
      </c>
      <c r="E349" s="308"/>
      <c r="F349" s="300"/>
      <c r="G349" s="300"/>
      <c r="H349" s="300"/>
    </row>
    <row r="350" spans="1:4" s="156" customFormat="1" ht="15.75">
      <c r="A350" s="159" t="s">
        <v>119</v>
      </c>
      <c r="B350" s="215"/>
      <c r="C350" s="215"/>
      <c r="D350" s="181">
        <f>D13+D113+D129+D144+D148+D169+D199+D236+D285+D305+D306+D321+D333+D140+D342</f>
        <v>2143475939.6</v>
      </c>
    </row>
    <row r="351" spans="1:4" s="156" customFormat="1" ht="15.75">
      <c r="A351" s="249"/>
      <c r="B351" s="250"/>
      <c r="C351" s="250"/>
      <c r="D351" s="251"/>
    </row>
    <row r="352" spans="1:4" s="156" customFormat="1" ht="15.75">
      <c r="A352" s="290" t="s">
        <v>941</v>
      </c>
      <c r="B352" s="290"/>
      <c r="C352" s="290"/>
      <c r="D352" s="290"/>
    </row>
    <row r="353" spans="1:4" s="156" customFormat="1" ht="15.75">
      <c r="A353" s="132"/>
      <c r="B353" s="154"/>
      <c r="C353" s="207"/>
      <c r="D353" s="231"/>
    </row>
    <row r="354" spans="1:4" s="156" customFormat="1" ht="15.75">
      <c r="A354" s="132"/>
      <c r="B354" s="154"/>
      <c r="C354" s="207"/>
      <c r="D354" s="231"/>
    </row>
    <row r="355" spans="1:4" s="156" customFormat="1" ht="15.75">
      <c r="A355" s="132"/>
      <c r="B355" s="154"/>
      <c r="C355" s="207"/>
      <c r="D355" s="231"/>
    </row>
    <row r="356" spans="1:4" s="156" customFormat="1" ht="15.75">
      <c r="A356" s="132"/>
      <c r="B356" s="154"/>
      <c r="C356" s="207"/>
      <c r="D356" s="231"/>
    </row>
    <row r="357" spans="1:4" s="156" customFormat="1" ht="15.75">
      <c r="A357" s="132"/>
      <c r="B357" s="154"/>
      <c r="C357" s="207"/>
      <c r="D357" s="231"/>
    </row>
    <row r="358" spans="1:4" s="156" customFormat="1" ht="15.75">
      <c r="A358" s="132"/>
      <c r="B358" s="154"/>
      <c r="C358" s="207"/>
      <c r="D358" s="231"/>
    </row>
    <row r="359" spans="1:4" s="156" customFormat="1" ht="15.75">
      <c r="A359" s="132"/>
      <c r="B359" s="154"/>
      <c r="C359" s="207"/>
      <c r="D359" s="231"/>
    </row>
    <row r="360" spans="1:4" s="156" customFormat="1" ht="15.75">
      <c r="A360" s="132"/>
      <c r="B360" s="154"/>
      <c r="C360" s="207"/>
      <c r="D360" s="231"/>
    </row>
    <row r="361" spans="1:4" s="156" customFormat="1" ht="15.75">
      <c r="A361" s="132"/>
      <c r="B361" s="154"/>
      <c r="C361" s="207"/>
      <c r="D361" s="231"/>
    </row>
    <row r="362" spans="1:4" s="156" customFormat="1" ht="15.75">
      <c r="A362" s="132"/>
      <c r="B362" s="154"/>
      <c r="C362" s="207"/>
      <c r="D362" s="231"/>
    </row>
    <row r="363" spans="1:4" s="156" customFormat="1" ht="15.75">
      <c r="A363" s="132"/>
      <c r="B363" s="154"/>
      <c r="C363" s="207"/>
      <c r="D363" s="231"/>
    </row>
    <row r="364" spans="1:4" s="156" customFormat="1" ht="15.75">
      <c r="A364" s="132"/>
      <c r="B364" s="154"/>
      <c r="C364" s="207"/>
      <c r="D364" s="231"/>
    </row>
    <row r="365" spans="1:4" s="156" customFormat="1" ht="15.75">
      <c r="A365" s="132"/>
      <c r="B365" s="154"/>
      <c r="C365" s="207"/>
      <c r="D365" s="231"/>
    </row>
    <row r="366" spans="1:4" s="156" customFormat="1" ht="15.75">
      <c r="A366" s="132"/>
      <c r="B366" s="154"/>
      <c r="C366" s="207"/>
      <c r="D366" s="231"/>
    </row>
    <row r="367" spans="1:4" s="156" customFormat="1" ht="15.75">
      <c r="A367" s="132"/>
      <c r="B367" s="154"/>
      <c r="C367" s="207"/>
      <c r="D367" s="231"/>
    </row>
    <row r="368" spans="1:4" s="156" customFormat="1" ht="15.75">
      <c r="A368" s="132"/>
      <c r="B368" s="154"/>
      <c r="C368" s="207"/>
      <c r="D368" s="231"/>
    </row>
    <row r="369" spans="1:4" s="156" customFormat="1" ht="15.75">
      <c r="A369" s="132"/>
      <c r="B369" s="154"/>
      <c r="C369" s="207"/>
      <c r="D369" s="231"/>
    </row>
    <row r="370" spans="1:4" s="156" customFormat="1" ht="15.75">
      <c r="A370" s="132"/>
      <c r="B370" s="154"/>
      <c r="C370" s="207"/>
      <c r="D370" s="231"/>
    </row>
    <row r="371" spans="1:4" s="156" customFormat="1" ht="15.75">
      <c r="A371" s="132"/>
      <c r="B371" s="154"/>
      <c r="C371" s="207"/>
      <c r="D371" s="231"/>
    </row>
    <row r="372" spans="1:4" s="156" customFormat="1" ht="15.75">
      <c r="A372" s="132"/>
      <c r="B372" s="154"/>
      <c r="C372" s="207"/>
      <c r="D372" s="231"/>
    </row>
    <row r="373" spans="1:4" s="156" customFormat="1" ht="15.75">
      <c r="A373" s="132"/>
      <c r="B373" s="154"/>
      <c r="C373" s="207"/>
      <c r="D373" s="231"/>
    </row>
    <row r="374" spans="1:4" s="156" customFormat="1" ht="15.75">
      <c r="A374" s="132"/>
      <c r="B374" s="154"/>
      <c r="C374" s="207"/>
      <c r="D374" s="231"/>
    </row>
    <row r="375" spans="1:4" s="156" customFormat="1" ht="15.75">
      <c r="A375" s="132"/>
      <c r="B375" s="154"/>
      <c r="C375" s="207"/>
      <c r="D375" s="231"/>
    </row>
    <row r="376" spans="1:4" s="156" customFormat="1" ht="15.75">
      <c r="A376" s="132"/>
      <c r="B376" s="154"/>
      <c r="C376" s="207"/>
      <c r="D376" s="231"/>
    </row>
    <row r="377" spans="1:4" s="156" customFormat="1" ht="15.75">
      <c r="A377" s="132"/>
      <c r="B377" s="154"/>
      <c r="C377" s="207"/>
      <c r="D377" s="231"/>
    </row>
    <row r="378" spans="1:4" s="156" customFormat="1" ht="15.75">
      <c r="A378" s="132"/>
      <c r="B378" s="154"/>
      <c r="C378" s="207"/>
      <c r="D378" s="231"/>
    </row>
    <row r="379" spans="1:4" s="156" customFormat="1" ht="15.75">
      <c r="A379" s="132"/>
      <c r="B379" s="154"/>
      <c r="C379" s="207"/>
      <c r="D379" s="231"/>
    </row>
    <row r="380" spans="1:4" s="156" customFormat="1" ht="15.75">
      <c r="A380" s="132"/>
      <c r="B380" s="154"/>
      <c r="C380" s="207"/>
      <c r="D380" s="231"/>
    </row>
    <row r="381" spans="1:4" s="156" customFormat="1" ht="15.75">
      <c r="A381" s="132"/>
      <c r="B381" s="154"/>
      <c r="C381" s="207"/>
      <c r="D381" s="231"/>
    </row>
    <row r="382" spans="1:4" s="156" customFormat="1" ht="15.75">
      <c r="A382" s="132"/>
      <c r="B382" s="154"/>
      <c r="C382" s="207"/>
      <c r="D382" s="231"/>
    </row>
    <row r="383" spans="1:4" s="156" customFormat="1" ht="15.75">
      <c r="A383" s="132"/>
      <c r="B383" s="154"/>
      <c r="C383" s="207"/>
      <c r="D383" s="231"/>
    </row>
    <row r="384" spans="1:4" s="156" customFormat="1" ht="15.75">
      <c r="A384" s="132"/>
      <c r="B384" s="154"/>
      <c r="C384" s="207"/>
      <c r="D384" s="231"/>
    </row>
    <row r="385" spans="1:4" s="156" customFormat="1" ht="15.75">
      <c r="A385" s="132"/>
      <c r="B385" s="154"/>
      <c r="C385" s="207"/>
      <c r="D385" s="231"/>
    </row>
    <row r="386" spans="1:4" s="156" customFormat="1" ht="15.75">
      <c r="A386" s="132"/>
      <c r="B386" s="154"/>
      <c r="C386" s="207"/>
      <c r="D386" s="231"/>
    </row>
    <row r="387" spans="1:4" s="156" customFormat="1" ht="15.75">
      <c r="A387" s="132"/>
      <c r="B387" s="154"/>
      <c r="C387" s="207"/>
      <c r="D387" s="231"/>
    </row>
    <row r="388" spans="1:4" s="156" customFormat="1" ht="15.75">
      <c r="A388" s="132"/>
      <c r="B388" s="154"/>
      <c r="C388" s="207"/>
      <c r="D388" s="231"/>
    </row>
    <row r="389" spans="1:4" s="156" customFormat="1" ht="15.75">
      <c r="A389" s="132"/>
      <c r="B389" s="154"/>
      <c r="C389" s="207"/>
      <c r="D389" s="231"/>
    </row>
    <row r="390" spans="1:4" s="156" customFormat="1" ht="15.75">
      <c r="A390" s="132"/>
      <c r="B390" s="154"/>
      <c r="C390" s="207"/>
      <c r="D390" s="231"/>
    </row>
    <row r="391" spans="1:4" s="156" customFormat="1" ht="15.75">
      <c r="A391" s="132"/>
      <c r="B391" s="154"/>
      <c r="C391" s="207"/>
      <c r="D391" s="231"/>
    </row>
    <row r="392" spans="1:4" s="156" customFormat="1" ht="15.75">
      <c r="A392" s="132"/>
      <c r="B392" s="154"/>
      <c r="C392" s="207"/>
      <c r="D392" s="231"/>
    </row>
    <row r="393" spans="1:4" s="156" customFormat="1" ht="15.75">
      <c r="A393" s="132"/>
      <c r="B393" s="154"/>
      <c r="C393" s="207"/>
      <c r="D393" s="231"/>
    </row>
    <row r="394" spans="1:4" s="156" customFormat="1" ht="15.75">
      <c r="A394" s="132"/>
      <c r="B394" s="154"/>
      <c r="C394" s="207"/>
      <c r="D394" s="231"/>
    </row>
    <row r="395" spans="1:4" s="156" customFormat="1" ht="15.75">
      <c r="A395" s="132"/>
      <c r="B395" s="154"/>
      <c r="C395" s="207"/>
      <c r="D395" s="231"/>
    </row>
    <row r="396" spans="1:4" s="156" customFormat="1" ht="15.75">
      <c r="A396" s="132"/>
      <c r="B396" s="154"/>
      <c r="C396" s="207"/>
      <c r="D396" s="231"/>
    </row>
    <row r="397" spans="1:4" s="156" customFormat="1" ht="15.75">
      <c r="A397" s="132"/>
      <c r="B397" s="154"/>
      <c r="C397" s="207"/>
      <c r="D397" s="231"/>
    </row>
    <row r="398" ht="15.75">
      <c r="D398" s="255"/>
    </row>
    <row r="399" ht="15.75">
      <c r="D399" s="255"/>
    </row>
    <row r="400" ht="15.75">
      <c r="D400" s="255"/>
    </row>
    <row r="401" ht="15.75">
      <c r="D401" s="255"/>
    </row>
    <row r="402" ht="15.75">
      <c r="D402" s="255"/>
    </row>
    <row r="403" ht="15.75">
      <c r="D403" s="255"/>
    </row>
    <row r="404" ht="15.75">
      <c r="D404" s="255"/>
    </row>
    <row r="405" ht="15.75">
      <c r="D405" s="255"/>
    </row>
    <row r="406" ht="15.75">
      <c r="D406" s="255"/>
    </row>
    <row r="407" ht="15.75">
      <c r="D407" s="255"/>
    </row>
    <row r="408" ht="15.75">
      <c r="D408" s="255"/>
    </row>
    <row r="409" ht="15.75">
      <c r="D409" s="255"/>
    </row>
    <row r="410" ht="15.75">
      <c r="D410" s="255"/>
    </row>
    <row r="411" ht="15.75">
      <c r="D411" s="255"/>
    </row>
    <row r="412" ht="15.75">
      <c r="D412" s="255"/>
    </row>
    <row r="413" ht="15.75">
      <c r="D413" s="255"/>
    </row>
    <row r="414" ht="15.75">
      <c r="D414" s="255"/>
    </row>
    <row r="415" ht="15.75">
      <c r="D415" s="255"/>
    </row>
    <row r="416" ht="15.75">
      <c r="D416" s="255"/>
    </row>
    <row r="417" ht="15.75">
      <c r="D417" s="255"/>
    </row>
    <row r="418" ht="15.75">
      <c r="D418" s="255"/>
    </row>
    <row r="419" ht="15.75">
      <c r="D419" s="255"/>
    </row>
    <row r="420" ht="15.75">
      <c r="D420" s="255"/>
    </row>
    <row r="421" ht="15.75">
      <c r="D421" s="255"/>
    </row>
    <row r="422" ht="15.75">
      <c r="D422" s="255"/>
    </row>
    <row r="423" ht="15.75">
      <c r="D423" s="255"/>
    </row>
    <row r="424" ht="15.75">
      <c r="D424" s="255"/>
    </row>
    <row r="425" ht="15.75">
      <c r="D425" s="255"/>
    </row>
    <row r="426" ht="15.75">
      <c r="D426" s="255"/>
    </row>
    <row r="427" ht="15.75">
      <c r="D427" s="255"/>
    </row>
    <row r="428" ht="15.75">
      <c r="D428" s="255"/>
    </row>
    <row r="429" ht="15.75">
      <c r="D429" s="255"/>
    </row>
    <row r="430" ht="15.75">
      <c r="D430" s="255"/>
    </row>
    <row r="431" ht="15.75">
      <c r="D431" s="255"/>
    </row>
    <row r="432" ht="15.75">
      <c r="D432" s="255"/>
    </row>
    <row r="433" ht="15.75">
      <c r="D433" s="255"/>
    </row>
    <row r="434" ht="15.75">
      <c r="D434" s="255"/>
    </row>
    <row r="435" ht="15.75">
      <c r="D435" s="255"/>
    </row>
    <row r="436" ht="15.75">
      <c r="D436" s="255"/>
    </row>
    <row r="437" ht="15.75">
      <c r="D437" s="255"/>
    </row>
    <row r="438" ht="15.75">
      <c r="D438" s="255"/>
    </row>
    <row r="439" ht="15.75">
      <c r="D439" s="255"/>
    </row>
    <row r="440" ht="15.75">
      <c r="D440" s="255"/>
    </row>
    <row r="441" ht="15.75">
      <c r="D441" s="255"/>
    </row>
    <row r="442" ht="15.75">
      <c r="D442" s="255"/>
    </row>
    <row r="443" ht="15.75">
      <c r="D443" s="255"/>
    </row>
    <row r="444" ht="15.75">
      <c r="D444" s="255"/>
    </row>
    <row r="445" ht="15.75">
      <c r="D445" s="255"/>
    </row>
    <row r="446" ht="15.75">
      <c r="D446" s="255"/>
    </row>
    <row r="447" ht="15.75">
      <c r="D447" s="255"/>
    </row>
    <row r="448" ht="15.75">
      <c r="D448" s="255"/>
    </row>
    <row r="449" ht="15.75">
      <c r="D449" s="255"/>
    </row>
    <row r="450" ht="15.75">
      <c r="D450" s="255"/>
    </row>
    <row r="451" ht="15.75">
      <c r="D451" s="255"/>
    </row>
    <row r="452" ht="15.75">
      <c r="D452" s="255"/>
    </row>
    <row r="453" ht="15.75">
      <c r="D453" s="255"/>
    </row>
    <row r="454" ht="15.75">
      <c r="D454" s="255"/>
    </row>
    <row r="455" ht="15.75">
      <c r="D455" s="255"/>
    </row>
    <row r="456" ht="15.75">
      <c r="D456" s="255"/>
    </row>
    <row r="457" ht="15.75">
      <c r="D457" s="255"/>
    </row>
    <row r="458" ht="15.75">
      <c r="D458" s="255"/>
    </row>
    <row r="459" ht="15.75">
      <c r="D459" s="255"/>
    </row>
    <row r="460" ht="15.75">
      <c r="D460" s="255"/>
    </row>
    <row r="461" ht="15.75">
      <c r="D461" s="255"/>
    </row>
    <row r="462" ht="15.75">
      <c r="D462" s="255"/>
    </row>
    <row r="463" ht="15.75">
      <c r="D463" s="255"/>
    </row>
    <row r="464" ht="15.75">
      <c r="D464" s="255"/>
    </row>
    <row r="465" ht="15.75">
      <c r="D465" s="255"/>
    </row>
    <row r="466" ht="15.75">
      <c r="D466" s="255"/>
    </row>
    <row r="467" ht="15.75">
      <c r="D467" s="255"/>
    </row>
    <row r="468" ht="15.75">
      <c r="D468" s="255"/>
    </row>
    <row r="469" ht="15.75">
      <c r="D469" s="255"/>
    </row>
    <row r="470" ht="15.75">
      <c r="D470" s="255"/>
    </row>
    <row r="471" ht="15.75">
      <c r="D471" s="255"/>
    </row>
    <row r="472" ht="15.75">
      <c r="D472" s="255"/>
    </row>
    <row r="473" ht="15.75">
      <c r="D473" s="255"/>
    </row>
    <row r="474" ht="15.75">
      <c r="D474" s="255"/>
    </row>
    <row r="475" ht="15.75">
      <c r="D475" s="255"/>
    </row>
    <row r="476" ht="15.75">
      <c r="D476" s="255"/>
    </row>
    <row r="477" ht="15.75">
      <c r="D477" s="255"/>
    </row>
    <row r="478" ht="15.75">
      <c r="D478" s="255"/>
    </row>
    <row r="479" ht="15.75">
      <c r="D479" s="255"/>
    </row>
    <row r="480" ht="15.75">
      <c r="D480" s="255"/>
    </row>
    <row r="481" ht="15.75">
      <c r="D481" s="255"/>
    </row>
    <row r="482" ht="15.75">
      <c r="D482" s="255"/>
    </row>
    <row r="483" ht="15.75">
      <c r="D483" s="255"/>
    </row>
    <row r="484" ht="15.75">
      <c r="D484" s="255"/>
    </row>
    <row r="485" ht="15.75">
      <c r="D485" s="255"/>
    </row>
    <row r="486" ht="15.75">
      <c r="D486" s="255"/>
    </row>
    <row r="487" ht="15.75">
      <c r="D487" s="255"/>
    </row>
    <row r="488" ht="15.75">
      <c r="D488" s="255"/>
    </row>
    <row r="489" ht="15.75">
      <c r="D489" s="255"/>
    </row>
    <row r="490" ht="15.75">
      <c r="D490" s="255"/>
    </row>
    <row r="491" ht="15.75">
      <c r="D491" s="255"/>
    </row>
    <row r="492" ht="15.75">
      <c r="D492" s="255"/>
    </row>
    <row r="493" ht="15.75">
      <c r="D493" s="255"/>
    </row>
    <row r="494" ht="15.75">
      <c r="D494" s="255"/>
    </row>
    <row r="495" ht="15.75">
      <c r="D495" s="255"/>
    </row>
    <row r="496" ht="15.75">
      <c r="D496" s="255"/>
    </row>
    <row r="497" ht="15.75">
      <c r="D497" s="255"/>
    </row>
    <row r="498" ht="15.75">
      <c r="D498" s="255"/>
    </row>
    <row r="499" ht="15.75">
      <c r="D499" s="255"/>
    </row>
    <row r="500" ht="15.75">
      <c r="D500" s="255"/>
    </row>
    <row r="501" ht="15.75">
      <c r="D501" s="255"/>
    </row>
    <row r="502" ht="15.75">
      <c r="D502" s="255"/>
    </row>
    <row r="503" ht="15.75">
      <c r="D503" s="255"/>
    </row>
    <row r="504" ht="15.75">
      <c r="D504" s="255"/>
    </row>
    <row r="505" ht="15.75">
      <c r="D505" s="255"/>
    </row>
    <row r="506" ht="15.75">
      <c r="D506" s="255"/>
    </row>
    <row r="507" ht="15.75">
      <c r="D507" s="255"/>
    </row>
    <row r="508" ht="15.75">
      <c r="D508" s="255"/>
    </row>
    <row r="509" ht="15.75">
      <c r="D509" s="255"/>
    </row>
    <row r="510" ht="15.75">
      <c r="D510" s="255"/>
    </row>
    <row r="511" ht="15.75">
      <c r="D511" s="255"/>
    </row>
    <row r="512" ht="15.75">
      <c r="D512" s="255"/>
    </row>
    <row r="513" ht="15.75">
      <c r="D513" s="255"/>
    </row>
    <row r="514" ht="15.75">
      <c r="D514" s="255"/>
    </row>
    <row r="515" ht="15.75">
      <c r="D515" s="255"/>
    </row>
    <row r="516" ht="15.75">
      <c r="D516" s="255"/>
    </row>
    <row r="517" ht="15.75">
      <c r="D517" s="255"/>
    </row>
    <row r="518" ht="15.75">
      <c r="D518" s="255"/>
    </row>
    <row r="519" ht="15.75">
      <c r="D519" s="255"/>
    </row>
    <row r="520" ht="15.75">
      <c r="D520" s="255"/>
    </row>
    <row r="521" ht="15.75">
      <c r="D521" s="255"/>
    </row>
    <row r="522" ht="15.75">
      <c r="D522" s="255"/>
    </row>
    <row r="523" ht="15.75">
      <c r="D523" s="255"/>
    </row>
    <row r="524" ht="15.75">
      <c r="D524" s="255"/>
    </row>
    <row r="525" ht="15.75">
      <c r="D525" s="255"/>
    </row>
    <row r="526" ht="15.75">
      <c r="D526" s="255"/>
    </row>
    <row r="527" ht="15.75">
      <c r="D527" s="255"/>
    </row>
    <row r="528" ht="15.75">
      <c r="D528" s="255"/>
    </row>
    <row r="529" ht="15.75">
      <c r="D529" s="255"/>
    </row>
    <row r="530" ht="15.75">
      <c r="D530" s="255"/>
    </row>
    <row r="531" ht="15.75">
      <c r="D531" s="255"/>
    </row>
    <row r="532" ht="15.75">
      <c r="D532" s="255"/>
    </row>
    <row r="533" ht="15.75">
      <c r="D533" s="255"/>
    </row>
    <row r="534" ht="15.75">
      <c r="D534" s="255"/>
    </row>
    <row r="535" ht="15.75">
      <c r="D535" s="255"/>
    </row>
    <row r="536" ht="15.75">
      <c r="D536" s="255"/>
    </row>
    <row r="537" ht="15.75">
      <c r="D537" s="255"/>
    </row>
  </sheetData>
  <sheetProtection/>
  <mergeCells count="12">
    <mergeCell ref="E349:H349"/>
    <mergeCell ref="A352:D352"/>
    <mergeCell ref="A6:D6"/>
    <mergeCell ref="A7:D7"/>
    <mergeCell ref="A8:D8"/>
    <mergeCell ref="C10:D10"/>
    <mergeCell ref="A1:D1"/>
    <mergeCell ref="A2:D2"/>
    <mergeCell ref="A3:D3"/>
    <mergeCell ref="A4:D4"/>
    <mergeCell ref="A5:D5"/>
    <mergeCell ref="E348:H34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474"/>
  <sheetViews>
    <sheetView zoomScale="85" zoomScaleNormal="85" zoomScalePageLayoutView="0" workbookViewId="0" topLeftCell="A1">
      <selection activeCell="K9" sqref="K9"/>
    </sheetView>
  </sheetViews>
  <sheetFormatPr defaultColWidth="9.00390625" defaultRowHeight="12.75"/>
  <cols>
    <col min="1" max="1" width="60.375" style="132" customWidth="1"/>
    <col min="2" max="2" width="15.875" style="154" customWidth="1"/>
    <col min="3" max="3" width="5.00390625" style="207" customWidth="1"/>
    <col min="4" max="4" width="19.25390625" style="232" customWidth="1"/>
    <col min="5" max="5" width="18.00390625" style="156" customWidth="1"/>
    <col min="6" max="6" width="10.75390625" style="156" bestFit="1" customWidth="1"/>
    <col min="7" max="11" width="9.125" style="156" customWidth="1"/>
    <col min="12" max="12" width="14.125" style="156" customWidth="1"/>
    <col min="13" max="13" width="9.125" style="156" customWidth="1"/>
    <col min="14" max="14" width="11.00390625" style="156" bestFit="1" customWidth="1"/>
    <col min="15" max="16384" width="9.125" style="156" customWidth="1"/>
  </cols>
  <sheetData>
    <row r="1" spans="1:5" ht="15.75">
      <c r="A1" s="296" t="s">
        <v>687</v>
      </c>
      <c r="B1" s="296"/>
      <c r="C1" s="296"/>
      <c r="D1" s="296"/>
      <c r="E1" s="300"/>
    </row>
    <row r="2" spans="1:5" ht="15.75">
      <c r="A2" s="296" t="s">
        <v>311</v>
      </c>
      <c r="B2" s="296"/>
      <c r="C2" s="296"/>
      <c r="D2" s="296"/>
      <c r="E2" s="300"/>
    </row>
    <row r="3" spans="1:5" ht="15.75">
      <c r="A3" s="296" t="s">
        <v>312</v>
      </c>
      <c r="B3" s="296"/>
      <c r="C3" s="296"/>
      <c r="D3" s="296"/>
      <c r="E3" s="300"/>
    </row>
    <row r="4" spans="1:5" ht="15.75">
      <c r="A4" s="296" t="s">
        <v>310</v>
      </c>
      <c r="B4" s="296"/>
      <c r="C4" s="296"/>
      <c r="D4" s="296"/>
      <c r="E4" s="300"/>
    </row>
    <row r="5" spans="1:5" ht="15.75">
      <c r="A5" s="296" t="s">
        <v>1134</v>
      </c>
      <c r="B5" s="296"/>
      <c r="C5" s="296"/>
      <c r="D5" s="296"/>
      <c r="E5" s="300"/>
    </row>
    <row r="6" spans="1:5" ht="15.75">
      <c r="A6" s="296" t="s">
        <v>1110</v>
      </c>
      <c r="B6" s="300"/>
      <c r="C6" s="300"/>
      <c r="D6" s="300"/>
      <c r="E6" s="300"/>
    </row>
    <row r="7" spans="1:4" ht="15.75">
      <c r="A7" s="210"/>
      <c r="B7" s="210"/>
      <c r="C7" s="210"/>
      <c r="D7" s="210"/>
    </row>
    <row r="8" spans="1:4" ht="15.75">
      <c r="A8" s="296"/>
      <c r="B8" s="294"/>
      <c r="C8" s="294"/>
      <c r="D8" s="294"/>
    </row>
    <row r="9" spans="1:5" ht="72" customHeight="1">
      <c r="A9" s="297" t="s">
        <v>713</v>
      </c>
      <c r="B9" s="297"/>
      <c r="C9" s="297"/>
      <c r="D9" s="297"/>
      <c r="E9" s="300"/>
    </row>
    <row r="10" spans="1:5" ht="32.25" customHeight="1">
      <c r="A10" s="211"/>
      <c r="B10" s="211"/>
      <c r="C10" s="211"/>
      <c r="D10" s="211"/>
      <c r="E10" s="233"/>
    </row>
    <row r="11" spans="1:5" ht="15.75" customHeight="1">
      <c r="A11" s="309" t="s">
        <v>1111</v>
      </c>
      <c r="B11" s="310"/>
      <c r="C11" s="310"/>
      <c r="D11" s="310"/>
      <c r="E11" s="310"/>
    </row>
    <row r="12" spans="1:5" ht="15.75">
      <c r="A12" s="71"/>
      <c r="B12" s="137"/>
      <c r="C12" s="258"/>
      <c r="D12" s="311" t="s">
        <v>266</v>
      </c>
      <c r="E12" s="312"/>
    </row>
    <row r="13" spans="1:5" s="154" customFormat="1" ht="15.75">
      <c r="A13" s="152" t="s">
        <v>280</v>
      </c>
      <c r="B13" s="137" t="s">
        <v>244</v>
      </c>
      <c r="C13" s="137" t="s">
        <v>9</v>
      </c>
      <c r="D13" s="213" t="s">
        <v>539</v>
      </c>
      <c r="E13" s="137" t="s">
        <v>711</v>
      </c>
    </row>
    <row r="14" spans="1:5" s="154" customFormat="1" ht="15.75">
      <c r="A14" s="259">
        <v>1</v>
      </c>
      <c r="B14" s="196">
        <v>2</v>
      </c>
      <c r="C14" s="260">
        <v>3</v>
      </c>
      <c r="D14" s="261">
        <v>4</v>
      </c>
      <c r="E14" s="137"/>
    </row>
    <row r="15" spans="1:6" s="216" customFormat="1" ht="48" customHeight="1">
      <c r="A15" s="159" t="s">
        <v>69</v>
      </c>
      <c r="B15" s="215" t="s">
        <v>50</v>
      </c>
      <c r="C15" s="215"/>
      <c r="D15" s="181">
        <f>D43+D74+D93+D50+D61+D67+D21+D30+D16</f>
        <v>1308522029.94</v>
      </c>
      <c r="E15" s="181">
        <f>E43+E74+E93+E50+E61+E67+E21+E30+E16</f>
        <v>1311695340.92</v>
      </c>
      <c r="F15" s="244"/>
    </row>
    <row r="16" spans="1:6" s="216" customFormat="1" ht="15.75">
      <c r="A16" s="71" t="s">
        <v>554</v>
      </c>
      <c r="B16" s="72" t="s">
        <v>548</v>
      </c>
      <c r="C16" s="72"/>
      <c r="D16" s="176">
        <f>D17+D19</f>
        <v>328648.4</v>
      </c>
      <c r="E16" s="176">
        <f>E17+E19</f>
        <v>388835.18</v>
      </c>
      <c r="F16" s="244"/>
    </row>
    <row r="17" spans="1:6" s="216" customFormat="1" ht="50.25" customHeight="1">
      <c r="A17" s="71" t="s">
        <v>549</v>
      </c>
      <c r="B17" s="72" t="s">
        <v>550</v>
      </c>
      <c r="C17" s="72"/>
      <c r="D17" s="176">
        <f>D18</f>
        <v>328648.4</v>
      </c>
      <c r="E17" s="176">
        <f>E18</f>
        <v>368712.08</v>
      </c>
      <c r="F17" s="244"/>
    </row>
    <row r="18" spans="1:6" s="216" customFormat="1" ht="31.5">
      <c r="A18" s="71" t="s">
        <v>334</v>
      </c>
      <c r="B18" s="72" t="s">
        <v>550</v>
      </c>
      <c r="C18" s="72" t="s">
        <v>335</v>
      </c>
      <c r="D18" s="176">
        <v>328648.4</v>
      </c>
      <c r="E18" s="176">
        <v>368712.08</v>
      </c>
      <c r="F18" s="244"/>
    </row>
    <row r="19" spans="1:6" s="216" customFormat="1" ht="47.25">
      <c r="A19" s="71" t="s">
        <v>763</v>
      </c>
      <c r="B19" s="72" t="s">
        <v>765</v>
      </c>
      <c r="C19" s="72"/>
      <c r="D19" s="176">
        <f>D20</f>
        <v>0</v>
      </c>
      <c r="E19" s="176">
        <f>E20</f>
        <v>20123.1</v>
      </c>
      <c r="F19" s="244"/>
    </row>
    <row r="20" spans="1:6" s="216" customFormat="1" ht="31.5">
      <c r="A20" s="71" t="s">
        <v>334</v>
      </c>
      <c r="B20" s="72" t="s">
        <v>765</v>
      </c>
      <c r="C20" s="72" t="s">
        <v>335</v>
      </c>
      <c r="D20" s="176">
        <v>0</v>
      </c>
      <c r="E20" s="176">
        <v>20123.1</v>
      </c>
      <c r="F20" s="244"/>
    </row>
    <row r="21" spans="1:5" s="216" customFormat="1" ht="33" customHeight="1">
      <c r="A21" s="71" t="s">
        <v>120</v>
      </c>
      <c r="B21" s="72" t="s">
        <v>51</v>
      </c>
      <c r="C21" s="72"/>
      <c r="D21" s="176">
        <f>D22+D24+D26+D28</f>
        <v>417342700</v>
      </c>
      <c r="E21" s="176">
        <f>E22+E24+E26+E28</f>
        <v>417347400</v>
      </c>
    </row>
    <row r="22" spans="1:5" ht="15.75">
      <c r="A22" s="71" t="s">
        <v>282</v>
      </c>
      <c r="B22" s="72" t="s">
        <v>124</v>
      </c>
      <c r="C22" s="72"/>
      <c r="D22" s="176">
        <f>D23</f>
        <v>113089000</v>
      </c>
      <c r="E22" s="176">
        <f>E23</f>
        <v>113089000</v>
      </c>
    </row>
    <row r="23" spans="1:5" ht="31.5">
      <c r="A23" s="71" t="s">
        <v>334</v>
      </c>
      <c r="B23" s="72" t="s">
        <v>124</v>
      </c>
      <c r="C23" s="72" t="s">
        <v>335</v>
      </c>
      <c r="D23" s="176">
        <v>113089000</v>
      </c>
      <c r="E23" s="176">
        <v>113089000</v>
      </c>
    </row>
    <row r="24" spans="1:5" ht="224.25" customHeight="1">
      <c r="A24" s="71" t="s">
        <v>361</v>
      </c>
      <c r="B24" s="72" t="s">
        <v>121</v>
      </c>
      <c r="C24" s="72"/>
      <c r="D24" s="176">
        <f>D25</f>
        <v>223241500</v>
      </c>
      <c r="E24" s="176">
        <f>E25</f>
        <v>223245000</v>
      </c>
    </row>
    <row r="25" spans="1:5" ht="31.5">
      <c r="A25" s="71" t="s">
        <v>334</v>
      </c>
      <c r="B25" s="72" t="s">
        <v>121</v>
      </c>
      <c r="C25" s="72" t="s">
        <v>335</v>
      </c>
      <c r="D25" s="176">
        <v>223241500</v>
      </c>
      <c r="E25" s="176">
        <v>223245000</v>
      </c>
    </row>
    <row r="26" spans="1:5" ht="246" customHeight="1">
      <c r="A26" s="71" t="s">
        <v>6</v>
      </c>
      <c r="B26" s="72" t="s">
        <v>122</v>
      </c>
      <c r="C26" s="72"/>
      <c r="D26" s="176">
        <f>D27</f>
        <v>2555300</v>
      </c>
      <c r="E26" s="176">
        <f>E27</f>
        <v>2555300</v>
      </c>
    </row>
    <row r="27" spans="1:5" ht="31.5">
      <c r="A27" s="71" t="s">
        <v>334</v>
      </c>
      <c r="B27" s="72" t="s">
        <v>122</v>
      </c>
      <c r="C27" s="72" t="s">
        <v>335</v>
      </c>
      <c r="D27" s="176">
        <v>2555300</v>
      </c>
      <c r="E27" s="176">
        <v>2555300</v>
      </c>
    </row>
    <row r="28" spans="1:5" s="216" customFormat="1" ht="262.5" customHeight="1">
      <c r="A28" s="71" t="s">
        <v>362</v>
      </c>
      <c r="B28" s="72" t="s">
        <v>123</v>
      </c>
      <c r="C28" s="72"/>
      <c r="D28" s="176">
        <f>D29</f>
        <v>78456900</v>
      </c>
      <c r="E28" s="176">
        <f>E29</f>
        <v>78458100</v>
      </c>
    </row>
    <row r="29" spans="1:5" s="216" customFormat="1" ht="31.5">
      <c r="A29" s="71" t="s">
        <v>334</v>
      </c>
      <c r="B29" s="72" t="s">
        <v>123</v>
      </c>
      <c r="C29" s="72" t="s">
        <v>335</v>
      </c>
      <c r="D29" s="176">
        <v>78456900</v>
      </c>
      <c r="E29" s="176">
        <v>78458100</v>
      </c>
    </row>
    <row r="30" spans="1:5" s="216" customFormat="1" ht="31.5">
      <c r="A30" s="71" t="s">
        <v>56</v>
      </c>
      <c r="B30" s="72" t="s">
        <v>125</v>
      </c>
      <c r="C30" s="72"/>
      <c r="D30" s="176">
        <f>D42+D34+D31+D37+D39+D35</f>
        <v>620149533</v>
      </c>
      <c r="E30" s="176">
        <f>E42+E34+E31+E37+E39+E35</f>
        <v>621353323</v>
      </c>
    </row>
    <row r="31" spans="1:5" s="216" customFormat="1" ht="31.5">
      <c r="A31" s="71" t="s">
        <v>463</v>
      </c>
      <c r="B31" s="72" t="s">
        <v>462</v>
      </c>
      <c r="C31" s="72"/>
      <c r="D31" s="176">
        <f>D32</f>
        <v>5114000</v>
      </c>
      <c r="E31" s="176">
        <f>E32</f>
        <v>6317790</v>
      </c>
    </row>
    <row r="32" spans="1:5" s="216" customFormat="1" ht="31.5">
      <c r="A32" s="71" t="s">
        <v>334</v>
      </c>
      <c r="B32" s="72" t="s">
        <v>462</v>
      </c>
      <c r="C32" s="72" t="s">
        <v>335</v>
      </c>
      <c r="D32" s="176">
        <v>5114000</v>
      </c>
      <c r="E32" s="176">
        <v>6317790</v>
      </c>
    </row>
    <row r="33" spans="1:5" ht="31.5">
      <c r="A33" s="71" t="s">
        <v>336</v>
      </c>
      <c r="B33" s="72" t="s">
        <v>129</v>
      </c>
      <c r="C33" s="72"/>
      <c r="D33" s="176">
        <f>D34</f>
        <v>146164000</v>
      </c>
      <c r="E33" s="176">
        <f>E34</f>
        <v>146164000</v>
      </c>
    </row>
    <row r="34" spans="1:5" ht="31.5">
      <c r="A34" s="71" t="s">
        <v>334</v>
      </c>
      <c r="B34" s="72" t="s">
        <v>129</v>
      </c>
      <c r="C34" s="72" t="s">
        <v>335</v>
      </c>
      <c r="D34" s="176">
        <v>146164000</v>
      </c>
      <c r="E34" s="176">
        <v>146164000</v>
      </c>
    </row>
    <row r="35" spans="1:5" ht="47.25" customHeight="1">
      <c r="A35" s="71" t="s">
        <v>536</v>
      </c>
      <c r="B35" s="72" t="s">
        <v>535</v>
      </c>
      <c r="C35" s="72"/>
      <c r="D35" s="176">
        <f>D36</f>
        <v>42313698</v>
      </c>
      <c r="E35" s="176">
        <f>E36</f>
        <v>42313698</v>
      </c>
    </row>
    <row r="36" spans="1:5" ht="31.5">
      <c r="A36" s="71" t="s">
        <v>334</v>
      </c>
      <c r="B36" s="72" t="s">
        <v>535</v>
      </c>
      <c r="C36" s="72" t="s">
        <v>335</v>
      </c>
      <c r="D36" s="176">
        <v>42313698</v>
      </c>
      <c r="E36" s="176">
        <v>42313698</v>
      </c>
    </row>
    <row r="37" spans="1:5" ht="211.5" customHeight="1">
      <c r="A37" s="71" t="s">
        <v>363</v>
      </c>
      <c r="B37" s="72" t="s">
        <v>126</v>
      </c>
      <c r="C37" s="72"/>
      <c r="D37" s="176">
        <f>D38</f>
        <v>371717235</v>
      </c>
      <c r="E37" s="176">
        <f>E38</f>
        <v>371717235</v>
      </c>
    </row>
    <row r="38" spans="1:5" ht="31.5">
      <c r="A38" s="71" t="s">
        <v>334</v>
      </c>
      <c r="B38" s="72" t="s">
        <v>126</v>
      </c>
      <c r="C38" s="72" t="s">
        <v>335</v>
      </c>
      <c r="D38" s="176">
        <v>371717235</v>
      </c>
      <c r="E38" s="176">
        <v>371717235</v>
      </c>
    </row>
    <row r="39" spans="1:5" ht="207.75" customHeight="1">
      <c r="A39" s="71" t="s">
        <v>364</v>
      </c>
      <c r="B39" s="72" t="s">
        <v>127</v>
      </c>
      <c r="C39" s="72"/>
      <c r="D39" s="176">
        <f>D40</f>
        <v>15916500</v>
      </c>
      <c r="E39" s="176">
        <f>E40</f>
        <v>15916500</v>
      </c>
    </row>
    <row r="40" spans="1:5" ht="31.5">
      <c r="A40" s="71" t="s">
        <v>334</v>
      </c>
      <c r="B40" s="72" t="s">
        <v>127</v>
      </c>
      <c r="C40" s="72" t="s">
        <v>335</v>
      </c>
      <c r="D40" s="176">
        <v>15916500</v>
      </c>
      <c r="E40" s="176">
        <v>15916500</v>
      </c>
    </row>
    <row r="41" spans="1:5" s="216" customFormat="1" ht="236.25">
      <c r="A41" s="71" t="s">
        <v>365</v>
      </c>
      <c r="B41" s="72" t="s">
        <v>128</v>
      </c>
      <c r="C41" s="72"/>
      <c r="D41" s="176">
        <f>D42</f>
        <v>38924100</v>
      </c>
      <c r="E41" s="176">
        <f>E42</f>
        <v>38924100</v>
      </c>
    </row>
    <row r="42" spans="1:5" ht="31.5">
      <c r="A42" s="71" t="s">
        <v>334</v>
      </c>
      <c r="B42" s="72" t="s">
        <v>128</v>
      </c>
      <c r="C42" s="72" t="s">
        <v>335</v>
      </c>
      <c r="D42" s="176">
        <v>38924100</v>
      </c>
      <c r="E42" s="176">
        <v>38924100</v>
      </c>
    </row>
    <row r="43" spans="1:5" ht="47.25">
      <c r="A43" s="71" t="s">
        <v>130</v>
      </c>
      <c r="B43" s="72" t="s">
        <v>131</v>
      </c>
      <c r="C43" s="72"/>
      <c r="D43" s="176">
        <f>D46+D44+D48</f>
        <v>76570300</v>
      </c>
      <c r="E43" s="176">
        <f>E46+E44+E48</f>
        <v>76570300</v>
      </c>
    </row>
    <row r="44" spans="1:5" ht="63">
      <c r="A44" s="71" t="s">
        <v>413</v>
      </c>
      <c r="B44" s="72" t="s">
        <v>35</v>
      </c>
      <c r="C44" s="72"/>
      <c r="D44" s="176">
        <f>D45</f>
        <v>14291300</v>
      </c>
      <c r="E44" s="176">
        <f>E45</f>
        <v>14687300</v>
      </c>
    </row>
    <row r="45" spans="1:5" ht="31.5">
      <c r="A45" s="71" t="s">
        <v>334</v>
      </c>
      <c r="B45" s="72" t="s">
        <v>35</v>
      </c>
      <c r="C45" s="72" t="s">
        <v>335</v>
      </c>
      <c r="D45" s="176">
        <v>14291300</v>
      </c>
      <c r="E45" s="176">
        <v>14687300</v>
      </c>
    </row>
    <row r="46" spans="1:5" ht="15.75">
      <c r="A46" s="71" t="s">
        <v>117</v>
      </c>
      <c r="B46" s="72" t="s">
        <v>132</v>
      </c>
      <c r="C46" s="72"/>
      <c r="D46" s="176">
        <f>D47</f>
        <v>50179000</v>
      </c>
      <c r="E46" s="176">
        <f>E47</f>
        <v>49783000</v>
      </c>
    </row>
    <row r="47" spans="1:5" ht="31.5">
      <c r="A47" s="71" t="s">
        <v>334</v>
      </c>
      <c r="B47" s="72" t="s">
        <v>132</v>
      </c>
      <c r="C47" s="72" t="s">
        <v>335</v>
      </c>
      <c r="D47" s="176">
        <v>50179000</v>
      </c>
      <c r="E47" s="176">
        <v>49783000</v>
      </c>
    </row>
    <row r="48" spans="1:5" ht="47.25">
      <c r="A48" s="71" t="s">
        <v>551</v>
      </c>
      <c r="B48" s="72" t="s">
        <v>727</v>
      </c>
      <c r="C48" s="72"/>
      <c r="D48" s="176">
        <f>D49</f>
        <v>12100000</v>
      </c>
      <c r="E48" s="176">
        <f>E49</f>
        <v>12100000</v>
      </c>
    </row>
    <row r="49" spans="1:5" ht="31.5">
      <c r="A49" s="71" t="s">
        <v>334</v>
      </c>
      <c r="B49" s="72" t="s">
        <v>727</v>
      </c>
      <c r="C49" s="72" t="s">
        <v>335</v>
      </c>
      <c r="D49" s="176">
        <v>12100000</v>
      </c>
      <c r="E49" s="176">
        <v>12100000</v>
      </c>
    </row>
    <row r="50" spans="1:5" ht="47.25">
      <c r="A50" s="71" t="s">
        <v>218</v>
      </c>
      <c r="B50" s="72" t="s">
        <v>134</v>
      </c>
      <c r="C50" s="72"/>
      <c r="D50" s="176">
        <f>D51+D58+D56+D54</f>
        <v>23310500</v>
      </c>
      <c r="E50" s="176">
        <f>E51+E58+E56+E54</f>
        <v>23310500</v>
      </c>
    </row>
    <row r="51" spans="1:5" ht="31.5">
      <c r="A51" s="71" t="s">
        <v>304</v>
      </c>
      <c r="B51" s="72" t="s">
        <v>42</v>
      </c>
      <c r="C51" s="72"/>
      <c r="D51" s="176">
        <f>D52+D53</f>
        <v>2150000</v>
      </c>
      <c r="E51" s="176">
        <f>E52+E53</f>
        <v>2150000</v>
      </c>
    </row>
    <row r="52" spans="1:5" ht="15.75">
      <c r="A52" s="71" t="s">
        <v>339</v>
      </c>
      <c r="B52" s="72" t="s">
        <v>42</v>
      </c>
      <c r="C52" s="72" t="s">
        <v>338</v>
      </c>
      <c r="D52" s="176">
        <v>550000</v>
      </c>
      <c r="E52" s="176">
        <v>550000</v>
      </c>
    </row>
    <row r="53" spans="1:5" ht="31.5">
      <c r="A53" s="71" t="s">
        <v>334</v>
      </c>
      <c r="B53" s="72" t="s">
        <v>42</v>
      </c>
      <c r="C53" s="72" t="s">
        <v>335</v>
      </c>
      <c r="D53" s="176">
        <v>1600000</v>
      </c>
      <c r="E53" s="176">
        <v>1600000</v>
      </c>
    </row>
    <row r="54" spans="1:5" ht="15.75">
      <c r="A54" s="71" t="s">
        <v>527</v>
      </c>
      <c r="B54" s="72" t="s">
        <v>528</v>
      </c>
      <c r="C54" s="72"/>
      <c r="D54" s="176">
        <f>D55</f>
        <v>1000000</v>
      </c>
      <c r="E54" s="176">
        <f>E55</f>
        <v>1000000</v>
      </c>
    </row>
    <row r="55" spans="1:5" ht="31.5">
      <c r="A55" s="71" t="s">
        <v>334</v>
      </c>
      <c r="B55" s="72" t="s">
        <v>528</v>
      </c>
      <c r="C55" s="72" t="s">
        <v>335</v>
      </c>
      <c r="D55" s="176">
        <v>1000000</v>
      </c>
      <c r="E55" s="176">
        <v>1000000</v>
      </c>
    </row>
    <row r="56" spans="1:5" ht="100.5" customHeight="1">
      <c r="A56" s="71" t="s">
        <v>471</v>
      </c>
      <c r="B56" s="72" t="s">
        <v>44</v>
      </c>
      <c r="C56" s="72"/>
      <c r="D56" s="176">
        <f>D57</f>
        <v>3442400</v>
      </c>
      <c r="E56" s="176">
        <f>E57</f>
        <v>3442400</v>
      </c>
    </row>
    <row r="57" spans="1:5" ht="15.75">
      <c r="A57" s="71" t="s">
        <v>339</v>
      </c>
      <c r="B57" s="72" t="s">
        <v>44</v>
      </c>
      <c r="C57" s="72" t="s">
        <v>338</v>
      </c>
      <c r="D57" s="176">
        <v>3442400</v>
      </c>
      <c r="E57" s="176">
        <v>3442400</v>
      </c>
    </row>
    <row r="58" spans="1:5" ht="100.5" customHeight="1">
      <c r="A58" s="71" t="s">
        <v>472</v>
      </c>
      <c r="B58" s="72" t="s">
        <v>43</v>
      </c>
      <c r="C58" s="72"/>
      <c r="D58" s="176">
        <f>D59+D60</f>
        <v>16718100</v>
      </c>
      <c r="E58" s="176">
        <f>E59+E60</f>
        <v>16718100</v>
      </c>
    </row>
    <row r="59" spans="1:5" ht="15.75">
      <c r="A59" s="71" t="s">
        <v>339</v>
      </c>
      <c r="B59" s="72" t="s">
        <v>43</v>
      </c>
      <c r="C59" s="72" t="s">
        <v>338</v>
      </c>
      <c r="D59" s="176">
        <v>9918100</v>
      </c>
      <c r="E59" s="176">
        <v>9918100</v>
      </c>
    </row>
    <row r="60" spans="1:5" ht="31.5">
      <c r="A60" s="71" t="s">
        <v>334</v>
      </c>
      <c r="B60" s="72" t="s">
        <v>43</v>
      </c>
      <c r="C60" s="72" t="s">
        <v>335</v>
      </c>
      <c r="D60" s="176">
        <v>6800000</v>
      </c>
      <c r="E60" s="176">
        <v>6800000</v>
      </c>
    </row>
    <row r="61" spans="1:5" ht="127.5" customHeight="1">
      <c r="A61" s="71" t="s">
        <v>726</v>
      </c>
      <c r="B61" s="72" t="s">
        <v>136</v>
      </c>
      <c r="C61" s="72"/>
      <c r="D61" s="176">
        <f>D62</f>
        <v>2500000</v>
      </c>
      <c r="E61" s="176">
        <f>E62</f>
        <v>2500000</v>
      </c>
    </row>
    <row r="62" spans="1:5" ht="15.75">
      <c r="A62" s="71" t="s">
        <v>118</v>
      </c>
      <c r="B62" s="72" t="s">
        <v>45</v>
      </c>
      <c r="C62" s="72"/>
      <c r="D62" s="176">
        <f>D63+D64+D65</f>
        <v>2500000</v>
      </c>
      <c r="E62" s="176">
        <f>E63+E64+E65</f>
        <v>2500000</v>
      </c>
    </row>
    <row r="63" spans="1:5" ht="65.25" customHeight="1">
      <c r="A63" s="71" t="s">
        <v>326</v>
      </c>
      <c r="B63" s="72" t="s">
        <v>45</v>
      </c>
      <c r="C63" s="72" t="s">
        <v>327</v>
      </c>
      <c r="D63" s="176">
        <v>1367000</v>
      </c>
      <c r="E63" s="176">
        <v>1367000</v>
      </c>
    </row>
    <row r="64" spans="1:5" ht="31.5">
      <c r="A64" s="71" t="s">
        <v>352</v>
      </c>
      <c r="B64" s="72" t="s">
        <v>45</v>
      </c>
      <c r="C64" s="72" t="s">
        <v>328</v>
      </c>
      <c r="D64" s="176">
        <v>863000</v>
      </c>
      <c r="E64" s="176">
        <v>863000</v>
      </c>
    </row>
    <row r="65" spans="1:5" ht="31.5">
      <c r="A65" s="71" t="s">
        <v>334</v>
      </c>
      <c r="B65" s="72" t="s">
        <v>45</v>
      </c>
      <c r="C65" s="72" t="s">
        <v>335</v>
      </c>
      <c r="D65" s="176">
        <v>270000</v>
      </c>
      <c r="E65" s="176">
        <v>270000</v>
      </c>
    </row>
    <row r="66" spans="1:5" ht="78.75">
      <c r="A66" s="71" t="s">
        <v>951</v>
      </c>
      <c r="B66" s="72" t="s">
        <v>492</v>
      </c>
      <c r="C66" s="72"/>
      <c r="D66" s="176">
        <v>0</v>
      </c>
      <c r="E66" s="176">
        <v>0</v>
      </c>
    </row>
    <row r="67" spans="1:5" ht="31.5">
      <c r="A67" s="71" t="s">
        <v>139</v>
      </c>
      <c r="B67" s="72" t="s">
        <v>137</v>
      </c>
      <c r="C67" s="72"/>
      <c r="D67" s="176">
        <f>D70+D68</f>
        <v>17064000</v>
      </c>
      <c r="E67" s="176">
        <f>E70+E68</f>
        <v>17064000</v>
      </c>
    </row>
    <row r="68" spans="1:5" ht="15.75">
      <c r="A68" s="71" t="s">
        <v>537</v>
      </c>
      <c r="B68" s="72" t="s">
        <v>538</v>
      </c>
      <c r="C68" s="72"/>
      <c r="D68" s="176">
        <f>D69</f>
        <v>75000</v>
      </c>
      <c r="E68" s="176">
        <f>E69</f>
        <v>75000</v>
      </c>
    </row>
    <row r="69" spans="1:5" ht="35.25" customHeight="1">
      <c r="A69" s="71" t="s">
        <v>352</v>
      </c>
      <c r="B69" s="72" t="s">
        <v>538</v>
      </c>
      <c r="C69" s="72" t="s">
        <v>328</v>
      </c>
      <c r="D69" s="176">
        <v>75000</v>
      </c>
      <c r="E69" s="176">
        <v>75000</v>
      </c>
    </row>
    <row r="70" spans="1:5" ht="63">
      <c r="A70" s="71" t="s">
        <v>303</v>
      </c>
      <c r="B70" s="72" t="s">
        <v>46</v>
      </c>
      <c r="C70" s="72"/>
      <c r="D70" s="176">
        <f>D71+D72+D73</f>
        <v>16989000</v>
      </c>
      <c r="E70" s="176">
        <f>E71+E72+E73</f>
        <v>16989000</v>
      </c>
    </row>
    <row r="71" spans="1:5" ht="68.25" customHeight="1">
      <c r="A71" s="71" t="s">
        <v>326</v>
      </c>
      <c r="B71" s="72" t="s">
        <v>46</v>
      </c>
      <c r="C71" s="72" t="s">
        <v>327</v>
      </c>
      <c r="D71" s="176">
        <v>13330000</v>
      </c>
      <c r="E71" s="176">
        <v>13330000</v>
      </c>
    </row>
    <row r="72" spans="1:5" ht="31.5">
      <c r="A72" s="71" t="s">
        <v>352</v>
      </c>
      <c r="B72" s="72" t="s">
        <v>46</v>
      </c>
      <c r="C72" s="72" t="s">
        <v>328</v>
      </c>
      <c r="D72" s="176">
        <v>3526000</v>
      </c>
      <c r="E72" s="176">
        <v>3526000</v>
      </c>
    </row>
    <row r="73" spans="1:5" ht="15.75">
      <c r="A73" s="71" t="s">
        <v>329</v>
      </c>
      <c r="B73" s="72" t="s">
        <v>46</v>
      </c>
      <c r="C73" s="72" t="s">
        <v>330</v>
      </c>
      <c r="D73" s="176">
        <v>133000</v>
      </c>
      <c r="E73" s="176">
        <v>133000</v>
      </c>
    </row>
    <row r="74" spans="1:5" ht="78.75">
      <c r="A74" s="71" t="s">
        <v>753</v>
      </c>
      <c r="B74" s="72" t="s">
        <v>138</v>
      </c>
      <c r="C74" s="72"/>
      <c r="D74" s="176">
        <f>D81+D83+D85+D87+D89+D91+D75+D77+D79</f>
        <v>102379385.47</v>
      </c>
      <c r="E74" s="176">
        <f>E81+E83+E85+E87+E89+E91+E75+E77+E79</f>
        <v>104284019.67</v>
      </c>
    </row>
    <row r="75" spans="1:5" ht="63">
      <c r="A75" s="71" t="s">
        <v>552</v>
      </c>
      <c r="B75" s="72" t="s">
        <v>553</v>
      </c>
      <c r="C75" s="72"/>
      <c r="D75" s="176">
        <f>D76</f>
        <v>45642901.5</v>
      </c>
      <c r="E75" s="176">
        <f>E76</f>
        <v>46789088</v>
      </c>
    </row>
    <row r="76" spans="1:5" ht="31.5">
      <c r="A76" s="71" t="s">
        <v>334</v>
      </c>
      <c r="B76" s="72" t="s">
        <v>553</v>
      </c>
      <c r="C76" s="72" t="s">
        <v>335</v>
      </c>
      <c r="D76" s="176">
        <v>45642901.5</v>
      </c>
      <c r="E76" s="176">
        <v>46789088</v>
      </c>
    </row>
    <row r="77" spans="1:5" ht="63">
      <c r="A77" s="71" t="s">
        <v>469</v>
      </c>
      <c r="B77" s="72" t="s">
        <v>33</v>
      </c>
      <c r="C77" s="72"/>
      <c r="D77" s="176">
        <f>D78</f>
        <v>11484221.8</v>
      </c>
      <c r="E77" s="176">
        <f>E78</f>
        <v>11484221.8</v>
      </c>
    </row>
    <row r="78" spans="1:5" ht="31.5">
      <c r="A78" s="71" t="s">
        <v>334</v>
      </c>
      <c r="B78" s="72" t="s">
        <v>33</v>
      </c>
      <c r="C78" s="72" t="s">
        <v>335</v>
      </c>
      <c r="D78" s="176">
        <v>11484221.8</v>
      </c>
      <c r="E78" s="176">
        <v>11484221.8</v>
      </c>
    </row>
    <row r="79" spans="1:5" ht="94.5">
      <c r="A79" s="71" t="s">
        <v>1004</v>
      </c>
      <c r="B79" s="72" t="s">
        <v>1005</v>
      </c>
      <c r="C79" s="72"/>
      <c r="D79" s="176">
        <f>D80</f>
        <v>1189361</v>
      </c>
      <c r="E79" s="176">
        <f>E80</f>
        <v>1518127</v>
      </c>
    </row>
    <row r="80" spans="1:5" ht="31.5">
      <c r="A80" s="71" t="s">
        <v>334</v>
      </c>
      <c r="B80" s="72" t="s">
        <v>1005</v>
      </c>
      <c r="C80" s="72" t="s">
        <v>335</v>
      </c>
      <c r="D80" s="176">
        <v>1189361</v>
      </c>
      <c r="E80" s="176">
        <v>1518127</v>
      </c>
    </row>
    <row r="81" spans="1:5" ht="15.75">
      <c r="A81" s="71" t="s">
        <v>115</v>
      </c>
      <c r="B81" s="72" t="s">
        <v>222</v>
      </c>
      <c r="C81" s="72"/>
      <c r="D81" s="176">
        <f>D82</f>
        <v>1480000</v>
      </c>
      <c r="E81" s="176">
        <f>E82</f>
        <v>1480000</v>
      </c>
    </row>
    <row r="82" spans="1:5" ht="31.5">
      <c r="A82" s="71" t="s">
        <v>334</v>
      </c>
      <c r="B82" s="72" t="s">
        <v>222</v>
      </c>
      <c r="C82" s="72" t="s">
        <v>335</v>
      </c>
      <c r="D82" s="176">
        <v>1480000</v>
      </c>
      <c r="E82" s="176">
        <v>1480000</v>
      </c>
    </row>
    <row r="83" spans="1:5" ht="35.25" customHeight="1">
      <c r="A83" s="71" t="s">
        <v>116</v>
      </c>
      <c r="B83" s="72" t="s">
        <v>223</v>
      </c>
      <c r="C83" s="213"/>
      <c r="D83" s="176">
        <f>D84</f>
        <v>9796000</v>
      </c>
      <c r="E83" s="176">
        <f>E84</f>
        <v>9796000</v>
      </c>
    </row>
    <row r="84" spans="1:5" s="132" customFormat="1" ht="35.25" customHeight="1">
      <c r="A84" s="71" t="s">
        <v>334</v>
      </c>
      <c r="B84" s="72" t="s">
        <v>223</v>
      </c>
      <c r="C84" s="72" t="s">
        <v>335</v>
      </c>
      <c r="D84" s="176">
        <v>9796000</v>
      </c>
      <c r="E84" s="176">
        <v>9796000</v>
      </c>
    </row>
    <row r="85" spans="1:5" ht="115.5" customHeight="1">
      <c r="A85" s="71" t="s">
        <v>202</v>
      </c>
      <c r="B85" s="72" t="s">
        <v>47</v>
      </c>
      <c r="C85" s="72"/>
      <c r="D85" s="176">
        <f>D86</f>
        <v>21760683.37</v>
      </c>
      <c r="E85" s="176">
        <f>E86</f>
        <v>21760683.37</v>
      </c>
    </row>
    <row r="86" spans="1:5" ht="31.5">
      <c r="A86" s="71" t="s">
        <v>334</v>
      </c>
      <c r="B86" s="72" t="s">
        <v>47</v>
      </c>
      <c r="C86" s="72" t="s">
        <v>335</v>
      </c>
      <c r="D86" s="176">
        <v>21760683.37</v>
      </c>
      <c r="E86" s="176">
        <v>21760683.37</v>
      </c>
    </row>
    <row r="87" spans="1:5" ht="69" customHeight="1">
      <c r="A87" s="71" t="s">
        <v>366</v>
      </c>
      <c r="B87" s="72" t="s">
        <v>48</v>
      </c>
      <c r="C87" s="72"/>
      <c r="D87" s="176">
        <f>D88</f>
        <v>9176360.3</v>
      </c>
      <c r="E87" s="176">
        <f>E88</f>
        <v>9533795.5</v>
      </c>
    </row>
    <row r="88" spans="1:5" ht="31.5">
      <c r="A88" s="71" t="s">
        <v>334</v>
      </c>
      <c r="B88" s="72" t="s">
        <v>48</v>
      </c>
      <c r="C88" s="72" t="s">
        <v>335</v>
      </c>
      <c r="D88" s="176">
        <v>9176360.3</v>
      </c>
      <c r="E88" s="176">
        <v>9533795.5</v>
      </c>
    </row>
    <row r="89" spans="1:5" ht="94.5">
      <c r="A89" s="71" t="s">
        <v>367</v>
      </c>
      <c r="B89" s="72" t="s">
        <v>49</v>
      </c>
      <c r="C89" s="72"/>
      <c r="D89" s="176">
        <f>D90</f>
        <v>1096157.5</v>
      </c>
      <c r="E89" s="176">
        <f>E90</f>
        <v>1138904</v>
      </c>
    </row>
    <row r="90" spans="1:5" ht="31.5">
      <c r="A90" s="71" t="s">
        <v>334</v>
      </c>
      <c r="B90" s="72" t="s">
        <v>49</v>
      </c>
      <c r="C90" s="72" t="s">
        <v>338</v>
      </c>
      <c r="D90" s="176">
        <v>1096157.5</v>
      </c>
      <c r="E90" s="176">
        <v>1138904</v>
      </c>
    </row>
    <row r="91" spans="1:5" ht="81.75" customHeight="1">
      <c r="A91" s="71" t="s">
        <v>465</v>
      </c>
      <c r="B91" s="72" t="s">
        <v>464</v>
      </c>
      <c r="C91" s="72"/>
      <c r="D91" s="176">
        <f>D92</f>
        <v>753700</v>
      </c>
      <c r="E91" s="176">
        <f>E92</f>
        <v>783200</v>
      </c>
    </row>
    <row r="92" spans="1:5" ht="31.5">
      <c r="A92" s="71" t="s">
        <v>334</v>
      </c>
      <c r="B92" s="72" t="s">
        <v>464</v>
      </c>
      <c r="C92" s="72" t="s">
        <v>338</v>
      </c>
      <c r="D92" s="176">
        <v>753700</v>
      </c>
      <c r="E92" s="176">
        <v>783200</v>
      </c>
    </row>
    <row r="93" spans="1:5" ht="63">
      <c r="A93" s="71" t="s">
        <v>58</v>
      </c>
      <c r="B93" s="72" t="s">
        <v>140</v>
      </c>
      <c r="C93" s="72"/>
      <c r="D93" s="176">
        <f>D99+D97+D94</f>
        <v>48876963.07</v>
      </c>
      <c r="E93" s="176">
        <f>E99+E97+E94</f>
        <v>48876963.07</v>
      </c>
    </row>
    <row r="94" spans="1:5" ht="47.25">
      <c r="A94" s="71" t="s">
        <v>355</v>
      </c>
      <c r="B94" s="72" t="s">
        <v>929</v>
      </c>
      <c r="C94" s="72"/>
      <c r="D94" s="176">
        <f>D95+D96</f>
        <v>4734600</v>
      </c>
      <c r="E94" s="176">
        <f>E95+E96</f>
        <v>4734600</v>
      </c>
    </row>
    <row r="95" spans="1:5" ht="78.75">
      <c r="A95" s="71" t="s">
        <v>326</v>
      </c>
      <c r="B95" s="72" t="s">
        <v>929</v>
      </c>
      <c r="C95" s="72" t="s">
        <v>327</v>
      </c>
      <c r="D95" s="176">
        <v>4058000</v>
      </c>
      <c r="E95" s="176">
        <v>4058000</v>
      </c>
    </row>
    <row r="96" spans="1:5" ht="31.5">
      <c r="A96" s="71" t="s">
        <v>352</v>
      </c>
      <c r="B96" s="72" t="s">
        <v>929</v>
      </c>
      <c r="C96" s="72" t="s">
        <v>328</v>
      </c>
      <c r="D96" s="176">
        <v>676600</v>
      </c>
      <c r="E96" s="176">
        <v>676600</v>
      </c>
    </row>
    <row r="97" spans="1:5" ht="193.5" customHeight="1">
      <c r="A97" s="71" t="s">
        <v>489</v>
      </c>
      <c r="B97" s="72" t="s">
        <v>754</v>
      </c>
      <c r="C97" s="213"/>
      <c r="D97" s="176">
        <f>D98</f>
        <v>547200</v>
      </c>
      <c r="E97" s="176">
        <f>E98</f>
        <v>547200</v>
      </c>
    </row>
    <row r="98" spans="1:5" ht="15.75">
      <c r="A98" s="71" t="s">
        <v>339</v>
      </c>
      <c r="B98" s="72" t="s">
        <v>754</v>
      </c>
      <c r="C98" s="72" t="s">
        <v>338</v>
      </c>
      <c r="D98" s="176">
        <v>547200</v>
      </c>
      <c r="E98" s="176">
        <v>547200</v>
      </c>
    </row>
    <row r="99" spans="1:5" ht="226.5" customHeight="1">
      <c r="A99" s="71" t="s">
        <v>5</v>
      </c>
      <c r="B99" s="72" t="s">
        <v>228</v>
      </c>
      <c r="C99" s="72"/>
      <c r="D99" s="176">
        <f>D100</f>
        <v>43595163.07</v>
      </c>
      <c r="E99" s="176">
        <f>E100</f>
        <v>43595163.07</v>
      </c>
    </row>
    <row r="100" spans="1:5" ht="15.75">
      <c r="A100" s="71" t="s">
        <v>339</v>
      </c>
      <c r="B100" s="72" t="s">
        <v>228</v>
      </c>
      <c r="C100" s="72" t="s">
        <v>338</v>
      </c>
      <c r="D100" s="176">
        <v>43595163.07</v>
      </c>
      <c r="E100" s="176">
        <v>43595163.07</v>
      </c>
    </row>
    <row r="101" spans="1:5" ht="70.5" customHeight="1">
      <c r="A101" s="159" t="s">
        <v>70</v>
      </c>
      <c r="B101" s="215" t="s">
        <v>141</v>
      </c>
      <c r="C101" s="215"/>
      <c r="D101" s="181">
        <f>D102+D107+D110</f>
        <v>127320000</v>
      </c>
      <c r="E101" s="181">
        <f>E102+E107+E110</f>
        <v>129273000</v>
      </c>
    </row>
    <row r="102" spans="1:5" ht="85.5" customHeight="1">
      <c r="A102" s="71" t="s">
        <v>354</v>
      </c>
      <c r="B102" s="72" t="s">
        <v>143</v>
      </c>
      <c r="C102" s="72"/>
      <c r="D102" s="176">
        <f>D103</f>
        <v>18265000</v>
      </c>
      <c r="E102" s="176">
        <f>E103</f>
        <v>18265000</v>
      </c>
    </row>
    <row r="103" spans="1:5" ht="20.25" customHeight="1">
      <c r="A103" s="71" t="s">
        <v>353</v>
      </c>
      <c r="B103" s="72" t="s">
        <v>224</v>
      </c>
      <c r="C103" s="72"/>
      <c r="D103" s="176">
        <f>D104+D105+D106</f>
        <v>18265000</v>
      </c>
      <c r="E103" s="176">
        <f>E104+E105+E106</f>
        <v>18265000</v>
      </c>
    </row>
    <row r="104" spans="1:5" ht="64.5" customHeight="1">
      <c r="A104" s="71" t="s">
        <v>326</v>
      </c>
      <c r="B104" s="72" t="s">
        <v>224</v>
      </c>
      <c r="C104" s="72" t="s">
        <v>327</v>
      </c>
      <c r="D104" s="176">
        <v>16265600</v>
      </c>
      <c r="E104" s="176">
        <v>16265600</v>
      </c>
    </row>
    <row r="105" spans="1:5" ht="31.5">
      <c r="A105" s="71" t="s">
        <v>352</v>
      </c>
      <c r="B105" s="72" t="s">
        <v>224</v>
      </c>
      <c r="C105" s="72" t="s">
        <v>328</v>
      </c>
      <c r="D105" s="176">
        <v>1994400</v>
      </c>
      <c r="E105" s="176">
        <v>1994400</v>
      </c>
    </row>
    <row r="106" spans="1:5" ht="15.75">
      <c r="A106" s="71" t="s">
        <v>329</v>
      </c>
      <c r="B106" s="72" t="s">
        <v>224</v>
      </c>
      <c r="C106" s="72" t="s">
        <v>330</v>
      </c>
      <c r="D106" s="176">
        <v>5000</v>
      </c>
      <c r="E106" s="176">
        <v>5000</v>
      </c>
    </row>
    <row r="107" spans="1:5" ht="78.75">
      <c r="A107" s="71" t="s">
        <v>142</v>
      </c>
      <c r="B107" s="72" t="s">
        <v>145</v>
      </c>
      <c r="C107" s="72"/>
      <c r="D107" s="176">
        <f>D108</f>
        <v>71969000</v>
      </c>
      <c r="E107" s="176">
        <f>E108</f>
        <v>73922000</v>
      </c>
    </row>
    <row r="108" spans="1:5" ht="15.75">
      <c r="A108" s="71" t="s">
        <v>348</v>
      </c>
      <c r="B108" s="72" t="s">
        <v>225</v>
      </c>
      <c r="C108" s="72"/>
      <c r="D108" s="176">
        <f>D109</f>
        <v>71969000</v>
      </c>
      <c r="E108" s="176">
        <f>E109</f>
        <v>73922000</v>
      </c>
    </row>
    <row r="109" spans="1:5" ht="15.75">
      <c r="A109" s="71" t="s">
        <v>255</v>
      </c>
      <c r="B109" s="72" t="s">
        <v>225</v>
      </c>
      <c r="C109" s="72" t="s">
        <v>337</v>
      </c>
      <c r="D109" s="176">
        <v>71969000</v>
      </c>
      <c r="E109" s="176">
        <v>73922000</v>
      </c>
    </row>
    <row r="110" spans="1:5" ht="31.5">
      <c r="A110" s="71" t="s">
        <v>144</v>
      </c>
      <c r="B110" s="72" t="s">
        <v>226</v>
      </c>
      <c r="C110" s="72"/>
      <c r="D110" s="176">
        <f>D111+D114</f>
        <v>37086000</v>
      </c>
      <c r="E110" s="176">
        <f>E111+E114</f>
        <v>37086000</v>
      </c>
    </row>
    <row r="111" spans="1:5" ht="18.75" customHeight="1">
      <c r="A111" s="71" t="s">
        <v>111</v>
      </c>
      <c r="B111" s="72" t="s">
        <v>227</v>
      </c>
      <c r="C111" s="72"/>
      <c r="D111" s="176">
        <f>D112+D113</f>
        <v>15371000</v>
      </c>
      <c r="E111" s="176">
        <f>E112+E113</f>
        <v>15371000</v>
      </c>
    </row>
    <row r="112" spans="1:5" s="216" customFormat="1" ht="66.75" customHeight="1">
      <c r="A112" s="71" t="s">
        <v>326</v>
      </c>
      <c r="B112" s="72" t="s">
        <v>227</v>
      </c>
      <c r="C112" s="72" t="s">
        <v>327</v>
      </c>
      <c r="D112" s="176">
        <v>13653000</v>
      </c>
      <c r="E112" s="176">
        <v>13653000</v>
      </c>
    </row>
    <row r="113" spans="1:5" ht="31.5">
      <c r="A113" s="71" t="s">
        <v>352</v>
      </c>
      <c r="B113" s="72" t="s">
        <v>227</v>
      </c>
      <c r="C113" s="72" t="s">
        <v>328</v>
      </c>
      <c r="D113" s="176">
        <v>1718000</v>
      </c>
      <c r="E113" s="176">
        <v>1718000</v>
      </c>
    </row>
    <row r="114" spans="1:5" ht="63">
      <c r="A114" s="71" t="s">
        <v>303</v>
      </c>
      <c r="B114" s="72" t="s">
        <v>928</v>
      </c>
      <c r="C114" s="72"/>
      <c r="D114" s="176">
        <f>D115+D116</f>
        <v>21715000</v>
      </c>
      <c r="E114" s="176">
        <f>E115+E116</f>
        <v>21715000</v>
      </c>
    </row>
    <row r="115" spans="1:5" ht="78.75">
      <c r="A115" s="71" t="s">
        <v>326</v>
      </c>
      <c r="B115" s="72" t="s">
        <v>928</v>
      </c>
      <c r="C115" s="72" t="s">
        <v>327</v>
      </c>
      <c r="D115" s="176">
        <v>18864000</v>
      </c>
      <c r="E115" s="176">
        <v>18864000</v>
      </c>
    </row>
    <row r="116" spans="1:5" ht="31.5">
      <c r="A116" s="71" t="s">
        <v>352</v>
      </c>
      <c r="B116" s="72" t="s">
        <v>928</v>
      </c>
      <c r="C116" s="72" t="s">
        <v>328</v>
      </c>
      <c r="D116" s="176">
        <v>2851000</v>
      </c>
      <c r="E116" s="176">
        <v>2851000</v>
      </c>
    </row>
    <row r="117" spans="1:5" ht="63">
      <c r="A117" s="159" t="s">
        <v>146</v>
      </c>
      <c r="B117" s="215" t="s">
        <v>147</v>
      </c>
      <c r="C117" s="215"/>
      <c r="D117" s="181">
        <f>D118+D121+D125</f>
        <v>56429000</v>
      </c>
      <c r="E117" s="181">
        <f>E118+E121+E125</f>
        <v>56429000</v>
      </c>
    </row>
    <row r="118" spans="1:5" ht="31.5">
      <c r="A118" s="71" t="s">
        <v>148</v>
      </c>
      <c r="B118" s="72" t="s">
        <v>149</v>
      </c>
      <c r="C118" s="72"/>
      <c r="D118" s="176">
        <f>D119</f>
        <v>13133000</v>
      </c>
      <c r="E118" s="176">
        <f>E119</f>
        <v>13133000</v>
      </c>
    </row>
    <row r="119" spans="1:5" ht="15.75">
      <c r="A119" s="71" t="s">
        <v>340</v>
      </c>
      <c r="B119" s="72" t="s">
        <v>150</v>
      </c>
      <c r="C119" s="72"/>
      <c r="D119" s="176">
        <f>D120</f>
        <v>13133000</v>
      </c>
      <c r="E119" s="176">
        <f>E120</f>
        <v>13133000</v>
      </c>
    </row>
    <row r="120" spans="1:5" ht="31.5">
      <c r="A120" s="71" t="s">
        <v>334</v>
      </c>
      <c r="B120" s="72" t="s">
        <v>150</v>
      </c>
      <c r="C120" s="72" t="s">
        <v>335</v>
      </c>
      <c r="D120" s="176">
        <v>13133000</v>
      </c>
      <c r="E120" s="176">
        <v>13133000</v>
      </c>
    </row>
    <row r="121" spans="1:5" ht="31.5">
      <c r="A121" s="71" t="s">
        <v>151</v>
      </c>
      <c r="B121" s="72" t="s">
        <v>152</v>
      </c>
      <c r="C121" s="72"/>
      <c r="D121" s="176">
        <f>D122</f>
        <v>40796000</v>
      </c>
      <c r="E121" s="176">
        <f>E122</f>
        <v>40796000</v>
      </c>
    </row>
    <row r="122" spans="1:5" ht="15.75">
      <c r="A122" s="71" t="s">
        <v>523</v>
      </c>
      <c r="B122" s="72" t="s">
        <v>522</v>
      </c>
      <c r="C122" s="72"/>
      <c r="D122" s="176">
        <f>D123</f>
        <v>40796000</v>
      </c>
      <c r="E122" s="176">
        <f>E123</f>
        <v>40796000</v>
      </c>
    </row>
    <row r="123" spans="1:5" ht="31.5">
      <c r="A123" s="71" t="s">
        <v>334</v>
      </c>
      <c r="B123" s="72" t="s">
        <v>522</v>
      </c>
      <c r="C123" s="72" t="s">
        <v>335</v>
      </c>
      <c r="D123" s="176">
        <v>40796000</v>
      </c>
      <c r="E123" s="176">
        <v>40796000</v>
      </c>
    </row>
    <row r="124" spans="1:5" s="216" customFormat="1" ht="48.75" customHeight="1">
      <c r="A124" s="71" t="s">
        <v>953</v>
      </c>
      <c r="B124" s="72" t="s">
        <v>153</v>
      </c>
      <c r="C124" s="72"/>
      <c r="D124" s="176">
        <v>0</v>
      </c>
      <c r="E124" s="176">
        <v>0</v>
      </c>
    </row>
    <row r="125" spans="1:5" ht="47.25">
      <c r="A125" s="71" t="s">
        <v>728</v>
      </c>
      <c r="B125" s="72" t="s">
        <v>952</v>
      </c>
      <c r="C125" s="72"/>
      <c r="D125" s="176">
        <f>D126</f>
        <v>2500000</v>
      </c>
      <c r="E125" s="176">
        <f>E126</f>
        <v>2500000</v>
      </c>
    </row>
    <row r="126" spans="1:5" ht="15.75">
      <c r="A126" s="71" t="s">
        <v>285</v>
      </c>
      <c r="B126" s="72" t="s">
        <v>987</v>
      </c>
      <c r="C126" s="72"/>
      <c r="D126" s="176">
        <f>D127</f>
        <v>2500000</v>
      </c>
      <c r="E126" s="176">
        <f>E127</f>
        <v>2500000</v>
      </c>
    </row>
    <row r="127" spans="1:5" s="216" customFormat="1" ht="33.75" customHeight="1">
      <c r="A127" s="71" t="s">
        <v>334</v>
      </c>
      <c r="B127" s="72" t="s">
        <v>987</v>
      </c>
      <c r="C127" s="72" t="s">
        <v>335</v>
      </c>
      <c r="D127" s="176">
        <v>2500000</v>
      </c>
      <c r="E127" s="176">
        <v>2500000</v>
      </c>
    </row>
    <row r="128" spans="1:5" s="216" customFormat="1" ht="66.75" customHeight="1">
      <c r="A128" s="159" t="s">
        <v>752</v>
      </c>
      <c r="B128" s="215" t="s">
        <v>757</v>
      </c>
      <c r="C128" s="215"/>
      <c r="D128" s="181">
        <f aca="true" t="shared" si="0" ref="D128:E130">D129</f>
        <v>1029000</v>
      </c>
      <c r="E128" s="181">
        <f t="shared" si="0"/>
        <v>1029000</v>
      </c>
    </row>
    <row r="129" spans="1:5" s="216" customFormat="1" ht="101.25" customHeight="1">
      <c r="A129" s="71" t="s">
        <v>52</v>
      </c>
      <c r="B129" s="72" t="s">
        <v>756</v>
      </c>
      <c r="C129" s="72"/>
      <c r="D129" s="176">
        <f t="shared" si="0"/>
        <v>1029000</v>
      </c>
      <c r="E129" s="176">
        <f t="shared" si="0"/>
        <v>1029000</v>
      </c>
    </row>
    <row r="130" spans="1:5" s="216" customFormat="1" ht="51" customHeight="1">
      <c r="A130" s="132" t="s">
        <v>990</v>
      </c>
      <c r="B130" s="72" t="s">
        <v>989</v>
      </c>
      <c r="C130" s="72"/>
      <c r="D130" s="176">
        <f t="shared" si="0"/>
        <v>1029000</v>
      </c>
      <c r="E130" s="176">
        <f t="shared" si="0"/>
        <v>1029000</v>
      </c>
    </row>
    <row r="131" spans="1:5" s="216" customFormat="1" ht="33.75" customHeight="1">
      <c r="A131" s="217" t="s">
        <v>334</v>
      </c>
      <c r="B131" s="72" t="s">
        <v>989</v>
      </c>
      <c r="C131" s="72" t="s">
        <v>335</v>
      </c>
      <c r="D131" s="176">
        <v>1029000</v>
      </c>
      <c r="E131" s="176">
        <v>1029000</v>
      </c>
    </row>
    <row r="132" spans="1:5" s="216" customFormat="1" ht="63">
      <c r="A132" s="159" t="s">
        <v>0</v>
      </c>
      <c r="B132" s="215" t="s">
        <v>154</v>
      </c>
      <c r="C132" s="215"/>
      <c r="D132" s="181">
        <f>D134</f>
        <v>2400000</v>
      </c>
      <c r="E132" s="181">
        <f>E134</f>
        <v>2400000</v>
      </c>
    </row>
    <row r="133" spans="1:5" s="216" customFormat="1" ht="47.25">
      <c r="A133" s="71" t="s">
        <v>729</v>
      </c>
      <c r="B133" s="72" t="s">
        <v>155</v>
      </c>
      <c r="C133" s="72"/>
      <c r="D133" s="176">
        <f>D134</f>
        <v>2400000</v>
      </c>
      <c r="E133" s="176">
        <f>E134</f>
        <v>2400000</v>
      </c>
    </row>
    <row r="134" spans="1:5" s="216" customFormat="1" ht="31.5">
      <c r="A134" s="71" t="s">
        <v>251</v>
      </c>
      <c r="B134" s="72" t="s">
        <v>41</v>
      </c>
      <c r="C134" s="72"/>
      <c r="D134" s="176">
        <f>D135</f>
        <v>2400000</v>
      </c>
      <c r="E134" s="176">
        <f>E135</f>
        <v>2400000</v>
      </c>
    </row>
    <row r="135" spans="1:5" s="216" customFormat="1" ht="19.5" customHeight="1">
      <c r="A135" s="71" t="s">
        <v>329</v>
      </c>
      <c r="B135" s="72" t="s">
        <v>41</v>
      </c>
      <c r="C135" s="72" t="s">
        <v>330</v>
      </c>
      <c r="D135" s="176">
        <v>2400000</v>
      </c>
      <c r="E135" s="176">
        <v>2400000</v>
      </c>
    </row>
    <row r="136" spans="1:5" ht="78.75">
      <c r="A136" s="159" t="s">
        <v>1</v>
      </c>
      <c r="B136" s="215" t="s">
        <v>156</v>
      </c>
      <c r="C136" s="215"/>
      <c r="D136" s="181">
        <f>D137+D143+D147+D150+D152</f>
        <v>8755300</v>
      </c>
      <c r="E136" s="181">
        <f>E137+E143+E147+E150+E152</f>
        <v>8755300</v>
      </c>
    </row>
    <row r="137" spans="1:5" ht="47.25">
      <c r="A137" s="71" t="s">
        <v>359</v>
      </c>
      <c r="B137" s="72" t="s">
        <v>730</v>
      </c>
      <c r="C137" s="72"/>
      <c r="D137" s="176">
        <f>D140+D138</f>
        <v>2600000</v>
      </c>
      <c r="E137" s="176">
        <f>E140+E138</f>
        <v>2600000</v>
      </c>
    </row>
    <row r="138" spans="1:5" ht="15.75">
      <c r="A138" s="71" t="s">
        <v>524</v>
      </c>
      <c r="B138" s="72" t="s">
        <v>731</v>
      </c>
      <c r="C138" s="72"/>
      <c r="D138" s="176">
        <f>D139</f>
        <v>2600000</v>
      </c>
      <c r="E138" s="176">
        <f>E139</f>
        <v>2600000</v>
      </c>
    </row>
    <row r="139" spans="1:5" ht="15.75">
      <c r="A139" s="71" t="s">
        <v>329</v>
      </c>
      <c r="B139" s="72" t="s">
        <v>731</v>
      </c>
      <c r="C139" s="72" t="s">
        <v>330</v>
      </c>
      <c r="D139" s="176">
        <v>2600000</v>
      </c>
      <c r="E139" s="176">
        <v>2600000</v>
      </c>
    </row>
    <row r="140" spans="1:5" ht="15.75" hidden="1">
      <c r="A140" s="71"/>
      <c r="B140" s="72"/>
      <c r="C140" s="72"/>
      <c r="D140" s="176"/>
      <c r="E140" s="176"/>
    </row>
    <row r="141" spans="1:5" ht="15.75" hidden="1">
      <c r="A141" s="71"/>
      <c r="B141" s="72"/>
      <c r="C141" s="72"/>
      <c r="D141" s="176"/>
      <c r="E141" s="176"/>
    </row>
    <row r="142" spans="1:5" s="216" customFormat="1" ht="47.25">
      <c r="A142" s="71" t="s">
        <v>978</v>
      </c>
      <c r="B142" s="72" t="s">
        <v>732</v>
      </c>
      <c r="C142" s="72"/>
      <c r="D142" s="176">
        <v>0</v>
      </c>
      <c r="E142" s="176">
        <v>0</v>
      </c>
    </row>
    <row r="143" spans="1:5" s="216" customFormat="1" ht="63">
      <c r="A143" s="71" t="s">
        <v>735</v>
      </c>
      <c r="B143" s="72" t="s">
        <v>733</v>
      </c>
      <c r="C143" s="72"/>
      <c r="D143" s="176">
        <f>D144</f>
        <v>1000000</v>
      </c>
      <c r="E143" s="176">
        <f>E144</f>
        <v>1000000</v>
      </c>
    </row>
    <row r="144" spans="1:5" s="216" customFormat="1" ht="31.5">
      <c r="A144" s="71" t="s">
        <v>75</v>
      </c>
      <c r="B144" s="72" t="s">
        <v>982</v>
      </c>
      <c r="C144" s="72"/>
      <c r="D144" s="176">
        <f>D145+D146</f>
        <v>1000000</v>
      </c>
      <c r="E144" s="176">
        <f>E145+E146</f>
        <v>1000000</v>
      </c>
    </row>
    <row r="145" spans="1:5" s="216" customFormat="1" ht="31.5">
      <c r="A145" s="71" t="s">
        <v>352</v>
      </c>
      <c r="B145" s="72" t="s">
        <v>982</v>
      </c>
      <c r="C145" s="72" t="s">
        <v>328</v>
      </c>
      <c r="D145" s="176">
        <v>500000</v>
      </c>
      <c r="E145" s="176">
        <v>500000</v>
      </c>
    </row>
    <row r="146" spans="1:5" s="216" customFormat="1" ht="15.75">
      <c r="A146" s="71" t="s">
        <v>329</v>
      </c>
      <c r="B146" s="72" t="s">
        <v>982</v>
      </c>
      <c r="C146" s="72" t="s">
        <v>330</v>
      </c>
      <c r="D146" s="176">
        <v>500000</v>
      </c>
      <c r="E146" s="176">
        <v>500000</v>
      </c>
    </row>
    <row r="147" spans="1:5" ht="47.25">
      <c r="A147" s="71" t="s">
        <v>491</v>
      </c>
      <c r="B147" s="72" t="s">
        <v>734</v>
      </c>
      <c r="C147" s="72"/>
      <c r="D147" s="176">
        <f>D148</f>
        <v>2968000</v>
      </c>
      <c r="E147" s="176">
        <f>E148</f>
        <v>2968000</v>
      </c>
    </row>
    <row r="148" spans="1:5" ht="31.5">
      <c r="A148" s="71" t="s">
        <v>331</v>
      </c>
      <c r="B148" s="72" t="s">
        <v>983</v>
      </c>
      <c r="C148" s="72"/>
      <c r="D148" s="176">
        <f>D149</f>
        <v>2968000</v>
      </c>
      <c r="E148" s="176">
        <f>E149</f>
        <v>2968000</v>
      </c>
    </row>
    <row r="149" spans="1:5" ht="31.5">
      <c r="A149" s="71" t="s">
        <v>334</v>
      </c>
      <c r="B149" s="72" t="s">
        <v>983</v>
      </c>
      <c r="C149" s="72" t="s">
        <v>335</v>
      </c>
      <c r="D149" s="176">
        <v>2968000</v>
      </c>
      <c r="E149" s="176">
        <v>2968000</v>
      </c>
    </row>
    <row r="150" spans="1:5" ht="47.25">
      <c r="A150" s="71" t="s">
        <v>980</v>
      </c>
      <c r="B150" s="72" t="s">
        <v>736</v>
      </c>
      <c r="C150" s="72"/>
      <c r="D150" s="176">
        <v>0</v>
      </c>
      <c r="E150" s="176">
        <v>0</v>
      </c>
    </row>
    <row r="151" spans="1:5" ht="31.5">
      <c r="A151" s="71" t="s">
        <v>1003</v>
      </c>
      <c r="B151" s="72" t="s">
        <v>981</v>
      </c>
      <c r="C151" s="72"/>
      <c r="D151" s="176">
        <v>0</v>
      </c>
      <c r="E151" s="176">
        <v>0</v>
      </c>
    </row>
    <row r="152" spans="1:5" ht="47.25" customHeight="1">
      <c r="A152" s="71" t="s">
        <v>59</v>
      </c>
      <c r="B152" s="72" t="s">
        <v>1000</v>
      </c>
      <c r="C152" s="72"/>
      <c r="D152" s="176">
        <f>D153+D155</f>
        <v>2187300</v>
      </c>
      <c r="E152" s="176">
        <f>E153+E155</f>
        <v>2187300</v>
      </c>
    </row>
    <row r="153" spans="1:5" ht="63">
      <c r="A153" s="71" t="s">
        <v>360</v>
      </c>
      <c r="B153" s="72" t="s">
        <v>1001</v>
      </c>
      <c r="C153" s="72"/>
      <c r="D153" s="176">
        <f>D154</f>
        <v>592400</v>
      </c>
      <c r="E153" s="176">
        <f>E154</f>
        <v>592400</v>
      </c>
    </row>
    <row r="154" spans="1:5" ht="37.5" customHeight="1">
      <c r="A154" s="71" t="s">
        <v>352</v>
      </c>
      <c r="B154" s="72" t="s">
        <v>1001</v>
      </c>
      <c r="C154" s="72" t="s">
        <v>328</v>
      </c>
      <c r="D154" s="176">
        <v>592400</v>
      </c>
      <c r="E154" s="176">
        <v>592400</v>
      </c>
    </row>
    <row r="155" spans="1:5" ht="49.5" customHeight="1">
      <c r="A155" s="71" t="s">
        <v>694</v>
      </c>
      <c r="B155" s="72" t="s">
        <v>1002</v>
      </c>
      <c r="C155" s="72"/>
      <c r="D155" s="176">
        <f>D156</f>
        <v>1594900</v>
      </c>
      <c r="E155" s="176">
        <f>E156</f>
        <v>1594900</v>
      </c>
    </row>
    <row r="156" spans="1:6" s="216" customFormat="1" ht="33.75" customHeight="1">
      <c r="A156" s="71" t="s">
        <v>352</v>
      </c>
      <c r="B156" s="72" t="s">
        <v>1002</v>
      </c>
      <c r="C156" s="72" t="s">
        <v>328</v>
      </c>
      <c r="D156" s="176">
        <v>1594900</v>
      </c>
      <c r="E156" s="176">
        <v>1594900</v>
      </c>
      <c r="F156" s="244"/>
    </row>
    <row r="157" spans="1:6" s="216" customFormat="1" ht="51.75" customHeight="1">
      <c r="A157" s="159" t="s">
        <v>2</v>
      </c>
      <c r="B157" s="215" t="s">
        <v>157</v>
      </c>
      <c r="C157" s="215"/>
      <c r="D157" s="181">
        <f>D158+D171</f>
        <v>142302417.57</v>
      </c>
      <c r="E157" s="181">
        <f>E158+E171</f>
        <v>142316317.57</v>
      </c>
      <c r="F157" s="244"/>
    </row>
    <row r="158" spans="1:5" s="216" customFormat="1" ht="47.25" customHeight="1">
      <c r="A158" s="71" t="s">
        <v>159</v>
      </c>
      <c r="B158" s="72" t="s">
        <v>158</v>
      </c>
      <c r="C158" s="72"/>
      <c r="D158" s="176">
        <f>D164+D166+D168+D161+D159</f>
        <v>98511717.57</v>
      </c>
      <c r="E158" s="176">
        <f>E164+E166+E168+E161+E159</f>
        <v>98512017.57</v>
      </c>
    </row>
    <row r="159" spans="1:5" s="216" customFormat="1" ht="20.25" customHeight="1">
      <c r="A159" s="71" t="s">
        <v>1008</v>
      </c>
      <c r="B159" s="72" t="s">
        <v>1009</v>
      </c>
      <c r="C159" s="72"/>
      <c r="D159" s="176">
        <f>D160</f>
        <v>435717.57</v>
      </c>
      <c r="E159" s="176">
        <f>E160</f>
        <v>435717.57</v>
      </c>
    </row>
    <row r="160" spans="1:5" s="216" customFormat="1" ht="36" customHeight="1">
      <c r="A160" s="71" t="s">
        <v>334</v>
      </c>
      <c r="B160" s="72" t="s">
        <v>1009</v>
      </c>
      <c r="C160" s="72" t="s">
        <v>335</v>
      </c>
      <c r="D160" s="176">
        <v>435717.57</v>
      </c>
      <c r="E160" s="176">
        <v>435717.57</v>
      </c>
    </row>
    <row r="161" spans="1:5" ht="94.5">
      <c r="A161" s="71" t="s">
        <v>414</v>
      </c>
      <c r="B161" s="72" t="s">
        <v>37</v>
      </c>
      <c r="C161" s="72"/>
      <c r="D161" s="176">
        <f>D163+D162</f>
        <v>29544000</v>
      </c>
      <c r="E161" s="176">
        <f>E163+E162</f>
        <v>30515300</v>
      </c>
    </row>
    <row r="162" spans="1:5" s="216" customFormat="1" ht="20.25" customHeight="1">
      <c r="A162" s="71" t="s">
        <v>255</v>
      </c>
      <c r="B162" s="72" t="s">
        <v>37</v>
      </c>
      <c r="C162" s="72" t="s">
        <v>337</v>
      </c>
      <c r="D162" s="176">
        <v>7851000</v>
      </c>
      <c r="E162" s="176">
        <v>8151000</v>
      </c>
    </row>
    <row r="163" spans="1:5" s="216" customFormat="1" ht="31.5">
      <c r="A163" s="71" t="s">
        <v>334</v>
      </c>
      <c r="B163" s="72" t="s">
        <v>37</v>
      </c>
      <c r="C163" s="72" t="s">
        <v>335</v>
      </c>
      <c r="D163" s="176">
        <v>21693000</v>
      </c>
      <c r="E163" s="176">
        <v>22364300</v>
      </c>
    </row>
    <row r="164" spans="1:5" s="216" customFormat="1" ht="20.25" customHeight="1">
      <c r="A164" s="71" t="s">
        <v>349</v>
      </c>
      <c r="B164" s="72" t="s">
        <v>160</v>
      </c>
      <c r="C164" s="72"/>
      <c r="D164" s="176">
        <f>D165</f>
        <v>41482000</v>
      </c>
      <c r="E164" s="176">
        <f>E165</f>
        <v>40782000</v>
      </c>
    </row>
    <row r="165" spans="1:5" s="216" customFormat="1" ht="31.5">
      <c r="A165" s="71" t="s">
        <v>334</v>
      </c>
      <c r="B165" s="72" t="s">
        <v>160</v>
      </c>
      <c r="C165" s="72" t="s">
        <v>335</v>
      </c>
      <c r="D165" s="176">
        <v>41482000</v>
      </c>
      <c r="E165" s="176">
        <v>40782000</v>
      </c>
    </row>
    <row r="166" spans="1:5" s="216" customFormat="1" ht="15.75">
      <c r="A166" s="71" t="s">
        <v>281</v>
      </c>
      <c r="B166" s="72" t="s">
        <v>161</v>
      </c>
      <c r="C166" s="72"/>
      <c r="D166" s="176">
        <f>D167</f>
        <v>26330000</v>
      </c>
      <c r="E166" s="176">
        <f>E167</f>
        <v>26059000</v>
      </c>
    </row>
    <row r="167" spans="1:5" ht="31.5">
      <c r="A167" s="71" t="s">
        <v>334</v>
      </c>
      <c r="B167" s="72" t="s">
        <v>161</v>
      </c>
      <c r="C167" s="72" t="s">
        <v>335</v>
      </c>
      <c r="D167" s="176">
        <v>26330000</v>
      </c>
      <c r="E167" s="176">
        <v>26059000</v>
      </c>
    </row>
    <row r="168" spans="1:5" ht="21" customHeight="1">
      <c r="A168" s="71" t="s">
        <v>350</v>
      </c>
      <c r="B168" s="72" t="s">
        <v>162</v>
      </c>
      <c r="C168" s="72"/>
      <c r="D168" s="176">
        <f>D169+D170</f>
        <v>720000</v>
      </c>
      <c r="E168" s="176">
        <f>E169+E170</f>
        <v>720000</v>
      </c>
    </row>
    <row r="169" spans="1:5" ht="31.5">
      <c r="A169" s="71" t="s">
        <v>352</v>
      </c>
      <c r="B169" s="72" t="s">
        <v>162</v>
      </c>
      <c r="C169" s="72" t="s">
        <v>328</v>
      </c>
      <c r="D169" s="176">
        <v>570000</v>
      </c>
      <c r="E169" s="176">
        <v>570000</v>
      </c>
    </row>
    <row r="170" spans="1:5" ht="15.75">
      <c r="A170" s="71" t="s">
        <v>339</v>
      </c>
      <c r="B170" s="72" t="s">
        <v>162</v>
      </c>
      <c r="C170" s="72" t="s">
        <v>338</v>
      </c>
      <c r="D170" s="176">
        <v>150000</v>
      </c>
      <c r="E170" s="176">
        <v>150000</v>
      </c>
    </row>
    <row r="171" spans="1:5" s="216" customFormat="1" ht="47.25">
      <c r="A171" s="71" t="s">
        <v>4</v>
      </c>
      <c r="B171" s="72" t="s">
        <v>163</v>
      </c>
      <c r="C171" s="72"/>
      <c r="D171" s="176">
        <f>D174+D172</f>
        <v>43790700</v>
      </c>
      <c r="E171" s="176">
        <f>E174+E172</f>
        <v>43804300</v>
      </c>
    </row>
    <row r="172" spans="1:5" ht="63">
      <c r="A172" s="71" t="s">
        <v>413</v>
      </c>
      <c r="B172" s="72" t="s">
        <v>36</v>
      </c>
      <c r="C172" s="72"/>
      <c r="D172" s="176">
        <f>D173</f>
        <v>10334700</v>
      </c>
      <c r="E172" s="176">
        <f>E173</f>
        <v>10608300</v>
      </c>
    </row>
    <row r="173" spans="1:5" ht="31.5">
      <c r="A173" s="71" t="s">
        <v>334</v>
      </c>
      <c r="B173" s="72" t="s">
        <v>36</v>
      </c>
      <c r="C173" s="72" t="s">
        <v>335</v>
      </c>
      <c r="D173" s="176">
        <v>10334700</v>
      </c>
      <c r="E173" s="176">
        <v>10608300</v>
      </c>
    </row>
    <row r="174" spans="1:5" s="216" customFormat="1" ht="15.75">
      <c r="A174" s="71" t="s">
        <v>117</v>
      </c>
      <c r="B174" s="72" t="s">
        <v>164</v>
      </c>
      <c r="C174" s="72"/>
      <c r="D174" s="176">
        <f>D175</f>
        <v>33456000</v>
      </c>
      <c r="E174" s="176">
        <f>E175</f>
        <v>33196000</v>
      </c>
    </row>
    <row r="175" spans="1:5" ht="31.5" customHeight="1">
      <c r="A175" s="71" t="s">
        <v>334</v>
      </c>
      <c r="B175" s="72" t="s">
        <v>164</v>
      </c>
      <c r="C175" s="72" t="s">
        <v>335</v>
      </c>
      <c r="D175" s="176">
        <v>33456000</v>
      </c>
      <c r="E175" s="176">
        <v>33196000</v>
      </c>
    </row>
    <row r="176" spans="1:5" ht="50.25" customHeight="1">
      <c r="A176" s="159" t="s">
        <v>737</v>
      </c>
      <c r="B176" s="215" t="s">
        <v>165</v>
      </c>
      <c r="C176" s="215"/>
      <c r="D176" s="181">
        <f>D177+D182+D189+D195+D194+D198+D203</f>
        <v>100534400</v>
      </c>
      <c r="E176" s="181">
        <f>E177+E182+E189+E195+E194+E198+E203</f>
        <v>100616500</v>
      </c>
    </row>
    <row r="177" spans="1:5" ht="47.25">
      <c r="A177" s="71" t="s">
        <v>166</v>
      </c>
      <c r="B177" s="72" t="s">
        <v>167</v>
      </c>
      <c r="C177" s="72"/>
      <c r="D177" s="176">
        <f>D178</f>
        <v>4627000</v>
      </c>
      <c r="E177" s="176">
        <f>E178</f>
        <v>4627000</v>
      </c>
    </row>
    <row r="178" spans="1:5" ht="15.75">
      <c r="A178" s="71" t="s">
        <v>353</v>
      </c>
      <c r="B178" s="72" t="s">
        <v>168</v>
      </c>
      <c r="C178" s="72"/>
      <c r="D178" s="176">
        <f>D179+D180+D181</f>
        <v>4627000</v>
      </c>
      <c r="E178" s="176">
        <f>E179+E180+E181</f>
        <v>4627000</v>
      </c>
    </row>
    <row r="179" spans="1:5" ht="64.5" customHeight="1">
      <c r="A179" s="71" t="s">
        <v>326</v>
      </c>
      <c r="B179" s="72" t="s">
        <v>168</v>
      </c>
      <c r="C179" s="72" t="s">
        <v>327</v>
      </c>
      <c r="D179" s="176">
        <v>3656000</v>
      </c>
      <c r="E179" s="176">
        <v>3656000</v>
      </c>
    </row>
    <row r="180" spans="1:5" ht="31.5">
      <c r="A180" s="71" t="s">
        <v>352</v>
      </c>
      <c r="B180" s="72" t="s">
        <v>168</v>
      </c>
      <c r="C180" s="72" t="s">
        <v>328</v>
      </c>
      <c r="D180" s="176">
        <v>723000</v>
      </c>
      <c r="E180" s="176">
        <v>723000</v>
      </c>
    </row>
    <row r="181" spans="1:5" s="216" customFormat="1" ht="15.75">
      <c r="A181" s="71" t="s">
        <v>329</v>
      </c>
      <c r="B181" s="72" t="s">
        <v>168</v>
      </c>
      <c r="C181" s="72" t="s">
        <v>330</v>
      </c>
      <c r="D181" s="176">
        <v>248000</v>
      </c>
      <c r="E181" s="176">
        <v>248000</v>
      </c>
    </row>
    <row r="182" spans="1:5" s="216" customFormat="1" ht="47.25">
      <c r="A182" s="71" t="s">
        <v>738</v>
      </c>
      <c r="B182" s="72" t="s">
        <v>169</v>
      </c>
      <c r="C182" s="72"/>
      <c r="D182" s="176">
        <f>D183+D187</f>
        <v>82163000</v>
      </c>
      <c r="E182" s="176">
        <f>E183+E187</f>
        <v>82163000</v>
      </c>
    </row>
    <row r="183" spans="1:5" s="216" customFormat="1" ht="15.75">
      <c r="A183" s="71" t="s">
        <v>353</v>
      </c>
      <c r="B183" s="72" t="s">
        <v>170</v>
      </c>
      <c r="C183" s="72"/>
      <c r="D183" s="176">
        <f>D184+D185+D186</f>
        <v>78892000</v>
      </c>
      <c r="E183" s="176">
        <f>E184+E185+E186</f>
        <v>78892000</v>
      </c>
    </row>
    <row r="184" spans="1:5" s="216" customFormat="1" ht="67.5" customHeight="1">
      <c r="A184" s="71" t="s">
        <v>326</v>
      </c>
      <c r="B184" s="72" t="s">
        <v>170</v>
      </c>
      <c r="C184" s="72" t="s">
        <v>327</v>
      </c>
      <c r="D184" s="176">
        <v>60955000</v>
      </c>
      <c r="E184" s="176">
        <v>60955000</v>
      </c>
    </row>
    <row r="185" spans="1:5" s="216" customFormat="1" ht="31.5">
      <c r="A185" s="71" t="s">
        <v>352</v>
      </c>
      <c r="B185" s="72" t="s">
        <v>170</v>
      </c>
      <c r="C185" s="72" t="s">
        <v>328</v>
      </c>
      <c r="D185" s="176">
        <v>17467000</v>
      </c>
      <c r="E185" s="176">
        <v>17467000</v>
      </c>
    </row>
    <row r="186" spans="1:5" s="216" customFormat="1" ht="15.75">
      <c r="A186" s="71" t="s">
        <v>329</v>
      </c>
      <c r="B186" s="72" t="s">
        <v>170</v>
      </c>
      <c r="C186" s="72" t="s">
        <v>330</v>
      </c>
      <c r="D186" s="176">
        <v>470000</v>
      </c>
      <c r="E186" s="176">
        <v>470000</v>
      </c>
    </row>
    <row r="187" spans="1:5" s="216" customFormat="1" ht="31.5">
      <c r="A187" s="71" t="s">
        <v>30</v>
      </c>
      <c r="B187" s="72" t="s">
        <v>171</v>
      </c>
      <c r="C187" s="72"/>
      <c r="D187" s="176">
        <f>D188</f>
        <v>3271000</v>
      </c>
      <c r="E187" s="176">
        <f>E188</f>
        <v>3271000</v>
      </c>
    </row>
    <row r="188" spans="1:5" s="216" customFormat="1" ht="67.5" customHeight="1">
      <c r="A188" s="71" t="s">
        <v>326</v>
      </c>
      <c r="B188" s="72" t="s">
        <v>171</v>
      </c>
      <c r="C188" s="72" t="s">
        <v>327</v>
      </c>
      <c r="D188" s="176">
        <v>3271000</v>
      </c>
      <c r="E188" s="176">
        <v>3271000</v>
      </c>
    </row>
    <row r="189" spans="1:5" s="216" customFormat="1" ht="51.75" customHeight="1">
      <c r="A189" s="71" t="s">
        <v>739</v>
      </c>
      <c r="B189" s="72" t="s">
        <v>172</v>
      </c>
      <c r="C189" s="72"/>
      <c r="D189" s="176">
        <f>D190+D192</f>
        <v>2417400</v>
      </c>
      <c r="E189" s="176">
        <f>E190+E192</f>
        <v>2499500</v>
      </c>
    </row>
    <row r="190" spans="1:5" ht="31.5">
      <c r="A190" s="71" t="s">
        <v>358</v>
      </c>
      <c r="B190" s="72" t="s">
        <v>173</v>
      </c>
      <c r="C190" s="72"/>
      <c r="D190" s="176">
        <f>D191</f>
        <v>2402100</v>
      </c>
      <c r="E190" s="176">
        <f>E191</f>
        <v>2486000</v>
      </c>
    </row>
    <row r="191" spans="1:5" ht="15.75">
      <c r="A191" s="71" t="s">
        <v>255</v>
      </c>
      <c r="B191" s="72" t="s">
        <v>173</v>
      </c>
      <c r="C191" s="72" t="s">
        <v>337</v>
      </c>
      <c r="D191" s="176">
        <v>2402100</v>
      </c>
      <c r="E191" s="176">
        <v>2486000</v>
      </c>
    </row>
    <row r="192" spans="1:5" ht="47.25">
      <c r="A192" s="71" t="s">
        <v>458</v>
      </c>
      <c r="B192" s="72" t="s">
        <v>459</v>
      </c>
      <c r="C192" s="72"/>
      <c r="D192" s="176">
        <f>D193</f>
        <v>15300</v>
      </c>
      <c r="E192" s="176">
        <f>E193</f>
        <v>13500</v>
      </c>
    </row>
    <row r="193" spans="1:5" ht="31.5">
      <c r="A193" s="71" t="s">
        <v>352</v>
      </c>
      <c r="B193" s="72" t="s">
        <v>459</v>
      </c>
      <c r="C193" s="72" t="s">
        <v>328</v>
      </c>
      <c r="D193" s="176">
        <v>15300</v>
      </c>
      <c r="E193" s="176">
        <v>13500</v>
      </c>
    </row>
    <row r="194" spans="1:5" ht="48.75" customHeight="1">
      <c r="A194" s="71" t="s">
        <v>490</v>
      </c>
      <c r="B194" s="72" t="s">
        <v>460</v>
      </c>
      <c r="C194" s="72"/>
      <c r="D194" s="176">
        <v>0</v>
      </c>
      <c r="E194" s="176">
        <v>0</v>
      </c>
    </row>
    <row r="195" spans="1:5" ht="47.25">
      <c r="A195" s="71" t="s">
        <v>965</v>
      </c>
      <c r="B195" s="72" t="s">
        <v>399</v>
      </c>
      <c r="C195" s="72"/>
      <c r="D195" s="176">
        <f>D196</f>
        <v>2700000</v>
      </c>
      <c r="E195" s="176">
        <f>E196</f>
        <v>2700000</v>
      </c>
    </row>
    <row r="196" spans="1:5" ht="19.5" customHeight="1">
      <c r="A196" s="71" t="s">
        <v>80</v>
      </c>
      <c r="B196" s="72" t="s">
        <v>962</v>
      </c>
      <c r="C196" s="72"/>
      <c r="D196" s="176">
        <f>D197</f>
        <v>2700000</v>
      </c>
      <c r="E196" s="176">
        <f>E197</f>
        <v>2700000</v>
      </c>
    </row>
    <row r="197" spans="1:5" ht="15.75">
      <c r="A197" s="71" t="s">
        <v>339</v>
      </c>
      <c r="B197" s="72" t="s">
        <v>962</v>
      </c>
      <c r="C197" s="72" t="s">
        <v>338</v>
      </c>
      <c r="D197" s="176">
        <v>2700000</v>
      </c>
      <c r="E197" s="176">
        <v>2700000</v>
      </c>
    </row>
    <row r="198" spans="1:5" ht="66.75" customHeight="1">
      <c r="A198" s="71" t="s">
        <v>740</v>
      </c>
      <c r="B198" s="72" t="s">
        <v>467</v>
      </c>
      <c r="C198" s="72"/>
      <c r="D198" s="176">
        <f>D200+D201</f>
        <v>4777000</v>
      </c>
      <c r="E198" s="176">
        <f>E200+E201</f>
        <v>4777000</v>
      </c>
    </row>
    <row r="199" spans="1:5" ht="31.5">
      <c r="A199" s="71" t="s">
        <v>332</v>
      </c>
      <c r="B199" s="72" t="s">
        <v>963</v>
      </c>
      <c r="C199" s="72"/>
      <c r="D199" s="176">
        <f>D200</f>
        <v>3670000</v>
      </c>
      <c r="E199" s="176">
        <f>E200</f>
        <v>3670000</v>
      </c>
    </row>
    <row r="200" spans="1:5" ht="36.75" customHeight="1">
      <c r="A200" s="71" t="s">
        <v>352</v>
      </c>
      <c r="B200" s="72" t="s">
        <v>963</v>
      </c>
      <c r="C200" s="72" t="s">
        <v>328</v>
      </c>
      <c r="D200" s="176">
        <v>3670000</v>
      </c>
      <c r="E200" s="176">
        <v>3670000</v>
      </c>
    </row>
    <row r="201" spans="1:5" s="216" customFormat="1" ht="31.5">
      <c r="A201" s="71" t="s">
        <v>333</v>
      </c>
      <c r="B201" s="72" t="s">
        <v>964</v>
      </c>
      <c r="C201" s="72"/>
      <c r="D201" s="176">
        <f>D202</f>
        <v>1107000</v>
      </c>
      <c r="E201" s="176">
        <f>E202</f>
        <v>1107000</v>
      </c>
    </row>
    <row r="202" spans="1:5" s="216" customFormat="1" ht="31.5">
      <c r="A202" s="71" t="s">
        <v>352</v>
      </c>
      <c r="B202" s="72" t="s">
        <v>964</v>
      </c>
      <c r="C202" s="72" t="s">
        <v>328</v>
      </c>
      <c r="D202" s="176">
        <v>1107000</v>
      </c>
      <c r="E202" s="176">
        <v>1107000</v>
      </c>
    </row>
    <row r="203" spans="1:5" ht="31.5">
      <c r="A203" s="71" t="s">
        <v>199</v>
      </c>
      <c r="B203" s="72" t="s">
        <v>505</v>
      </c>
      <c r="C203" s="72"/>
      <c r="D203" s="176">
        <f>D206+D208+D204</f>
        <v>3850000</v>
      </c>
      <c r="E203" s="176">
        <f>E206+E208+E204</f>
        <v>3850000</v>
      </c>
    </row>
    <row r="204" spans="1:5" ht="47.25">
      <c r="A204" s="71" t="s">
        <v>317</v>
      </c>
      <c r="B204" s="72" t="s">
        <v>961</v>
      </c>
      <c r="C204" s="72"/>
      <c r="D204" s="176">
        <f>D205</f>
        <v>1350000</v>
      </c>
      <c r="E204" s="176">
        <f>E205</f>
        <v>1350000</v>
      </c>
    </row>
    <row r="205" spans="1:5" ht="31.5">
      <c r="A205" s="71" t="s">
        <v>352</v>
      </c>
      <c r="B205" s="72" t="s">
        <v>961</v>
      </c>
      <c r="C205" s="72" t="s">
        <v>328</v>
      </c>
      <c r="D205" s="176">
        <v>1350000</v>
      </c>
      <c r="E205" s="176">
        <v>1350000</v>
      </c>
    </row>
    <row r="206" spans="1:5" ht="47.25">
      <c r="A206" s="71" t="s">
        <v>68</v>
      </c>
      <c r="B206" s="72" t="s">
        <v>959</v>
      </c>
      <c r="C206" s="72"/>
      <c r="D206" s="176">
        <f>D207</f>
        <v>500000</v>
      </c>
      <c r="E206" s="176">
        <f>E207</f>
        <v>500000</v>
      </c>
    </row>
    <row r="207" spans="1:5" ht="31.5">
      <c r="A207" s="71" t="s">
        <v>352</v>
      </c>
      <c r="B207" s="72" t="s">
        <v>959</v>
      </c>
      <c r="C207" s="72" t="s">
        <v>328</v>
      </c>
      <c r="D207" s="176">
        <v>500000</v>
      </c>
      <c r="E207" s="176">
        <v>500000</v>
      </c>
    </row>
    <row r="208" spans="1:5" ht="21" customHeight="1">
      <c r="A208" s="71" t="s">
        <v>208</v>
      </c>
      <c r="B208" s="72" t="s">
        <v>960</v>
      </c>
      <c r="C208" s="72"/>
      <c r="D208" s="176">
        <f>D209</f>
        <v>2000000</v>
      </c>
      <c r="E208" s="176">
        <f>E209</f>
        <v>2000000</v>
      </c>
    </row>
    <row r="209" spans="1:5" ht="31.5">
      <c r="A209" s="71" t="s">
        <v>352</v>
      </c>
      <c r="B209" s="72" t="s">
        <v>960</v>
      </c>
      <c r="C209" s="72" t="s">
        <v>328</v>
      </c>
      <c r="D209" s="176">
        <v>2000000</v>
      </c>
      <c r="E209" s="176">
        <v>2000000</v>
      </c>
    </row>
    <row r="210" spans="1:5" s="216" customFormat="1" ht="78.75">
      <c r="A210" s="159" t="s">
        <v>741</v>
      </c>
      <c r="B210" s="215" t="s">
        <v>174</v>
      </c>
      <c r="C210" s="215"/>
      <c r="D210" s="181">
        <f>D215+D218+D222+D233+D211+D221</f>
        <v>65949602.68000001</v>
      </c>
      <c r="E210" s="181">
        <f>E215+E218+E222+E233+E211+E221</f>
        <v>65844873.13</v>
      </c>
    </row>
    <row r="211" spans="1:5" s="216" customFormat="1" ht="47.25">
      <c r="A211" s="71" t="s">
        <v>967</v>
      </c>
      <c r="B211" s="72" t="s">
        <v>175</v>
      </c>
      <c r="C211" s="72"/>
      <c r="D211" s="176">
        <f>D212</f>
        <v>1000000</v>
      </c>
      <c r="E211" s="176">
        <f>E212</f>
        <v>1000000</v>
      </c>
    </row>
    <row r="212" spans="1:5" s="216" customFormat="1" ht="40.5" customHeight="1">
      <c r="A212" s="71" t="s">
        <v>220</v>
      </c>
      <c r="B212" s="72" t="s">
        <v>742</v>
      </c>
      <c r="C212" s="72"/>
      <c r="D212" s="176">
        <f>D213</f>
        <v>1000000</v>
      </c>
      <c r="E212" s="176">
        <f>E213</f>
        <v>1000000</v>
      </c>
    </row>
    <row r="213" spans="1:5" s="216" customFormat="1" ht="31.5">
      <c r="A213" s="71" t="s">
        <v>112</v>
      </c>
      <c r="B213" s="72" t="s">
        <v>742</v>
      </c>
      <c r="C213" s="72" t="s">
        <v>341</v>
      </c>
      <c r="D213" s="176">
        <v>1000000</v>
      </c>
      <c r="E213" s="176">
        <v>1000000</v>
      </c>
    </row>
    <row r="214" spans="1:5" s="216" customFormat="1" ht="31.5">
      <c r="A214" s="71" t="s">
        <v>954</v>
      </c>
      <c r="B214" s="72" t="s">
        <v>955</v>
      </c>
      <c r="C214" s="72"/>
      <c r="D214" s="176">
        <v>0</v>
      </c>
      <c r="E214" s="176">
        <v>0</v>
      </c>
    </row>
    <row r="215" spans="1:5" ht="31.5">
      <c r="A215" s="71" t="s">
        <v>979</v>
      </c>
      <c r="B215" s="72" t="s">
        <v>176</v>
      </c>
      <c r="C215" s="72"/>
      <c r="D215" s="176">
        <f>D216</f>
        <v>1675770.81</v>
      </c>
      <c r="E215" s="176">
        <f>E216</f>
        <v>1546270.81</v>
      </c>
    </row>
    <row r="216" spans="1:5" ht="15.75">
      <c r="A216" s="71" t="s">
        <v>34</v>
      </c>
      <c r="B216" s="72" t="s">
        <v>744</v>
      </c>
      <c r="C216" s="72"/>
      <c r="D216" s="176">
        <f>D217</f>
        <v>1675770.81</v>
      </c>
      <c r="E216" s="176">
        <f>E217</f>
        <v>1546270.81</v>
      </c>
    </row>
    <row r="217" spans="1:5" ht="31.5">
      <c r="A217" s="71" t="s">
        <v>352</v>
      </c>
      <c r="B217" s="72" t="s">
        <v>744</v>
      </c>
      <c r="C217" s="72" t="s">
        <v>328</v>
      </c>
      <c r="D217" s="176">
        <v>1675770.81</v>
      </c>
      <c r="E217" s="176">
        <v>1546270.81</v>
      </c>
    </row>
    <row r="218" spans="1:5" ht="52.5" customHeight="1">
      <c r="A218" s="71" t="s">
        <v>540</v>
      </c>
      <c r="B218" s="72" t="s">
        <v>177</v>
      </c>
      <c r="C218" s="72"/>
      <c r="D218" s="176">
        <f>D219</f>
        <v>1000000</v>
      </c>
      <c r="E218" s="176">
        <f>E219</f>
        <v>1000000</v>
      </c>
    </row>
    <row r="219" spans="1:5" ht="15.75">
      <c r="A219" s="71" t="s">
        <v>525</v>
      </c>
      <c r="B219" s="72" t="s">
        <v>526</v>
      </c>
      <c r="C219" s="72"/>
      <c r="D219" s="176">
        <f>D220</f>
        <v>1000000</v>
      </c>
      <c r="E219" s="176">
        <f>E220</f>
        <v>1000000</v>
      </c>
    </row>
    <row r="220" spans="1:5" ht="31.5">
      <c r="A220" s="71" t="s">
        <v>352</v>
      </c>
      <c r="B220" s="72" t="s">
        <v>526</v>
      </c>
      <c r="C220" s="72" t="s">
        <v>328</v>
      </c>
      <c r="D220" s="176">
        <v>1000000</v>
      </c>
      <c r="E220" s="176">
        <v>1000000</v>
      </c>
    </row>
    <row r="221" spans="1:5" ht="30.75" customHeight="1">
      <c r="A221" s="71" t="s">
        <v>179</v>
      </c>
      <c r="B221" s="72" t="s">
        <v>968</v>
      </c>
      <c r="C221" s="72"/>
      <c r="D221" s="176">
        <v>0</v>
      </c>
      <c r="E221" s="176">
        <v>0</v>
      </c>
    </row>
    <row r="222" spans="1:5" ht="63">
      <c r="A222" s="71" t="s">
        <v>181</v>
      </c>
      <c r="B222" s="72" t="s">
        <v>180</v>
      </c>
      <c r="C222" s="72"/>
      <c r="D222" s="176">
        <f>D223+D225+D227+D229+D231</f>
        <v>51783831.870000005</v>
      </c>
      <c r="E222" s="176">
        <f>E223+E225+E227+E229+E231</f>
        <v>51808602.32</v>
      </c>
    </row>
    <row r="223" spans="1:5" ht="31.5">
      <c r="A223" s="71" t="s">
        <v>398</v>
      </c>
      <c r="B223" s="72" t="s">
        <v>970</v>
      </c>
      <c r="C223" s="72"/>
      <c r="D223" s="176">
        <f>D224</f>
        <v>8718870</v>
      </c>
      <c r="E223" s="176">
        <f>E224</f>
        <v>8698930</v>
      </c>
    </row>
    <row r="224" spans="1:5" ht="15.75">
      <c r="A224" s="71" t="s">
        <v>339</v>
      </c>
      <c r="B224" s="72" t="s">
        <v>970</v>
      </c>
      <c r="C224" s="72" t="s">
        <v>338</v>
      </c>
      <c r="D224" s="176">
        <v>8718870</v>
      </c>
      <c r="E224" s="176">
        <v>8698930</v>
      </c>
    </row>
    <row r="225" spans="1:5" ht="83.25" customHeight="1">
      <c r="A225" s="71" t="s">
        <v>473</v>
      </c>
      <c r="B225" s="72" t="s">
        <v>971</v>
      </c>
      <c r="C225" s="72"/>
      <c r="D225" s="176">
        <f>D226</f>
        <v>8942337.46</v>
      </c>
      <c r="E225" s="176">
        <f>E226</f>
        <v>8942337.46</v>
      </c>
    </row>
    <row r="226" spans="1:5" ht="31.5">
      <c r="A226" s="71" t="s">
        <v>112</v>
      </c>
      <c r="B226" s="72" t="s">
        <v>971</v>
      </c>
      <c r="C226" s="72" t="s">
        <v>341</v>
      </c>
      <c r="D226" s="176">
        <v>8942337.46</v>
      </c>
      <c r="E226" s="176">
        <v>8942337.46</v>
      </c>
    </row>
    <row r="227" spans="1:5" ht="84" customHeight="1">
      <c r="A227" s="71" t="s">
        <v>292</v>
      </c>
      <c r="B227" s="72" t="s">
        <v>972</v>
      </c>
      <c r="C227" s="72"/>
      <c r="D227" s="176">
        <f>D228</f>
        <v>500000</v>
      </c>
      <c r="E227" s="176">
        <f>E228</f>
        <v>500000</v>
      </c>
    </row>
    <row r="228" spans="1:5" ht="15.75">
      <c r="A228" s="71" t="s">
        <v>339</v>
      </c>
      <c r="B228" s="72" t="s">
        <v>972</v>
      </c>
      <c r="C228" s="72" t="s">
        <v>338</v>
      </c>
      <c r="D228" s="176">
        <v>500000</v>
      </c>
      <c r="E228" s="176">
        <v>500000</v>
      </c>
    </row>
    <row r="229" spans="1:5" ht="94.5">
      <c r="A229" s="71" t="s">
        <v>466</v>
      </c>
      <c r="B229" s="72" t="s">
        <v>973</v>
      </c>
      <c r="C229" s="72"/>
      <c r="D229" s="176">
        <f>D230</f>
        <v>1339800</v>
      </c>
      <c r="E229" s="176">
        <f>E230</f>
        <v>1339800</v>
      </c>
    </row>
    <row r="230" spans="1:5" ht="31.5">
      <c r="A230" s="71" t="s">
        <v>112</v>
      </c>
      <c r="B230" s="72" t="s">
        <v>973</v>
      </c>
      <c r="C230" s="72" t="s">
        <v>341</v>
      </c>
      <c r="D230" s="176">
        <v>1339800</v>
      </c>
      <c r="E230" s="176">
        <v>1339800</v>
      </c>
    </row>
    <row r="231" spans="1:5" ht="94.5">
      <c r="A231" s="71" t="s">
        <v>291</v>
      </c>
      <c r="B231" s="72" t="s">
        <v>974</v>
      </c>
      <c r="C231" s="72"/>
      <c r="D231" s="176">
        <f>D232</f>
        <v>32282824.41</v>
      </c>
      <c r="E231" s="176">
        <f>E232</f>
        <v>32327534.86</v>
      </c>
    </row>
    <row r="232" spans="1:5" ht="31.5">
      <c r="A232" s="71" t="s">
        <v>112</v>
      </c>
      <c r="B232" s="72" t="s">
        <v>974</v>
      </c>
      <c r="C232" s="72" t="s">
        <v>341</v>
      </c>
      <c r="D232" s="176">
        <v>32282824.41</v>
      </c>
      <c r="E232" s="176">
        <v>32327534.86</v>
      </c>
    </row>
    <row r="233" spans="1:5" s="216" customFormat="1" ht="37.5" customHeight="1">
      <c r="A233" s="71" t="s">
        <v>745</v>
      </c>
      <c r="B233" s="72" t="s">
        <v>182</v>
      </c>
      <c r="C233" s="72"/>
      <c r="D233" s="176">
        <f>D234+D236+D238</f>
        <v>10490000</v>
      </c>
      <c r="E233" s="176">
        <f>E234+E236+E238</f>
        <v>10490000</v>
      </c>
    </row>
    <row r="234" spans="1:5" ht="15.75">
      <c r="A234" s="71" t="s">
        <v>221</v>
      </c>
      <c r="B234" s="72" t="s">
        <v>975</v>
      </c>
      <c r="C234" s="72"/>
      <c r="D234" s="176">
        <f>D235</f>
        <v>1500000</v>
      </c>
      <c r="E234" s="176">
        <f>E235</f>
        <v>1500000</v>
      </c>
    </row>
    <row r="235" spans="1:5" ht="31.5">
      <c r="A235" s="71" t="s">
        <v>352</v>
      </c>
      <c r="B235" s="72" t="s">
        <v>975</v>
      </c>
      <c r="C235" s="72" t="s">
        <v>328</v>
      </c>
      <c r="D235" s="176">
        <v>1500000</v>
      </c>
      <c r="E235" s="176">
        <v>1500000</v>
      </c>
    </row>
    <row r="236" spans="1:5" ht="31.5">
      <c r="A236" s="71" t="s">
        <v>60</v>
      </c>
      <c r="B236" s="72" t="s">
        <v>976</v>
      </c>
      <c r="C236" s="72"/>
      <c r="D236" s="176">
        <f>D237</f>
        <v>1500000</v>
      </c>
      <c r="E236" s="176">
        <f>E237</f>
        <v>1500000</v>
      </c>
    </row>
    <row r="237" spans="1:5" ht="35.25" customHeight="1">
      <c r="A237" s="71" t="s">
        <v>352</v>
      </c>
      <c r="B237" s="72" t="s">
        <v>976</v>
      </c>
      <c r="C237" s="72" t="s">
        <v>328</v>
      </c>
      <c r="D237" s="176">
        <v>1500000</v>
      </c>
      <c r="E237" s="176">
        <v>1500000</v>
      </c>
    </row>
    <row r="238" spans="1:5" ht="31.5">
      <c r="A238" s="71" t="s">
        <v>547</v>
      </c>
      <c r="B238" s="72" t="s">
        <v>977</v>
      </c>
      <c r="C238" s="72"/>
      <c r="D238" s="176">
        <f>D239</f>
        <v>7490000</v>
      </c>
      <c r="E238" s="176">
        <f>E239</f>
        <v>7490000</v>
      </c>
    </row>
    <row r="239" spans="1:5" ht="31.5">
      <c r="A239" s="71" t="s">
        <v>334</v>
      </c>
      <c r="B239" s="72" t="s">
        <v>977</v>
      </c>
      <c r="C239" s="72" t="s">
        <v>335</v>
      </c>
      <c r="D239" s="176">
        <v>7490000</v>
      </c>
      <c r="E239" s="176">
        <v>7490000</v>
      </c>
    </row>
    <row r="240" spans="1:5" ht="47.25">
      <c r="A240" s="159" t="s">
        <v>3</v>
      </c>
      <c r="B240" s="215" t="s">
        <v>183</v>
      </c>
      <c r="C240" s="215"/>
      <c r="D240" s="181">
        <f>D241+D248</f>
        <v>100035000</v>
      </c>
      <c r="E240" s="181">
        <f>E241+E248</f>
        <v>93998000</v>
      </c>
    </row>
    <row r="241" spans="1:5" ht="31.5">
      <c r="A241" s="71" t="s">
        <v>986</v>
      </c>
      <c r="B241" s="72" t="s">
        <v>184</v>
      </c>
      <c r="C241" s="72"/>
      <c r="D241" s="176">
        <f>D244+D242</f>
        <v>88535000</v>
      </c>
      <c r="E241" s="176">
        <f>E244+E242</f>
        <v>93998000</v>
      </c>
    </row>
    <row r="242" spans="1:5" ht="47.25">
      <c r="A242" s="71" t="s">
        <v>368</v>
      </c>
      <c r="B242" s="72" t="s">
        <v>369</v>
      </c>
      <c r="C242" s="72"/>
      <c r="D242" s="176">
        <f>D243</f>
        <v>62490000</v>
      </c>
      <c r="E242" s="176">
        <f>E243</f>
        <v>68908000</v>
      </c>
    </row>
    <row r="243" spans="1:5" ht="31.5">
      <c r="A243" s="71" t="s">
        <v>352</v>
      </c>
      <c r="B243" s="72" t="s">
        <v>369</v>
      </c>
      <c r="C243" s="72" t="s">
        <v>328</v>
      </c>
      <c r="D243" s="176">
        <v>62490000</v>
      </c>
      <c r="E243" s="176">
        <v>68908000</v>
      </c>
    </row>
    <row r="244" spans="1:5" ht="15.75">
      <c r="A244" s="71" t="s">
        <v>295</v>
      </c>
      <c r="B244" s="72" t="s">
        <v>185</v>
      </c>
      <c r="C244" s="72"/>
      <c r="D244" s="176">
        <f>D245+D246</f>
        <v>26045000</v>
      </c>
      <c r="E244" s="176">
        <f>E245+E246</f>
        <v>25090000</v>
      </c>
    </row>
    <row r="245" spans="1:5" s="216" customFormat="1" ht="35.25" customHeight="1">
      <c r="A245" s="71" t="s">
        <v>352</v>
      </c>
      <c r="B245" s="72" t="s">
        <v>185</v>
      </c>
      <c r="C245" s="72" t="s">
        <v>328</v>
      </c>
      <c r="D245" s="176">
        <v>20341000</v>
      </c>
      <c r="E245" s="176">
        <v>19386000</v>
      </c>
    </row>
    <row r="246" spans="1:5" ht="21.75" customHeight="1">
      <c r="A246" s="71" t="s">
        <v>255</v>
      </c>
      <c r="B246" s="72" t="s">
        <v>185</v>
      </c>
      <c r="C246" s="72" t="s">
        <v>337</v>
      </c>
      <c r="D246" s="176">
        <v>5704000</v>
      </c>
      <c r="E246" s="176">
        <v>5704000</v>
      </c>
    </row>
    <row r="247" spans="1:5" ht="66.75" customHeight="1">
      <c r="A247" s="71" t="s">
        <v>984</v>
      </c>
      <c r="B247" s="72" t="s">
        <v>186</v>
      </c>
      <c r="C247" s="72"/>
      <c r="D247" s="176">
        <v>0</v>
      </c>
      <c r="E247" s="176">
        <v>0</v>
      </c>
    </row>
    <row r="248" spans="1:5" ht="68.25" customHeight="1">
      <c r="A248" s="71" t="s">
        <v>988</v>
      </c>
      <c r="B248" s="72" t="s">
        <v>956</v>
      </c>
      <c r="C248" s="72"/>
      <c r="D248" s="176">
        <f>D249</f>
        <v>11500000</v>
      </c>
      <c r="E248" s="176">
        <f>E249</f>
        <v>0</v>
      </c>
    </row>
    <row r="249" spans="1:5" s="216" customFormat="1" ht="35.25" customHeight="1">
      <c r="A249" s="71" t="s">
        <v>346</v>
      </c>
      <c r="B249" s="137" t="s">
        <v>985</v>
      </c>
      <c r="C249" s="72"/>
      <c r="D249" s="176">
        <f>D250</f>
        <v>11500000</v>
      </c>
      <c r="E249" s="176">
        <f>E250</f>
        <v>0</v>
      </c>
    </row>
    <row r="250" spans="1:5" ht="31.5">
      <c r="A250" s="71" t="s">
        <v>352</v>
      </c>
      <c r="B250" s="137" t="s">
        <v>985</v>
      </c>
      <c r="C250" s="72">
        <v>200</v>
      </c>
      <c r="D250" s="176">
        <v>11500000</v>
      </c>
      <c r="E250" s="176">
        <v>0</v>
      </c>
    </row>
    <row r="251" spans="1:5" ht="47.25">
      <c r="A251" s="159" t="s">
        <v>187</v>
      </c>
      <c r="B251" s="215" t="s">
        <v>188</v>
      </c>
      <c r="C251" s="215"/>
      <c r="D251" s="181">
        <v>0</v>
      </c>
      <c r="E251" s="181">
        <v>0</v>
      </c>
    </row>
    <row r="252" spans="1:5" ht="78.75">
      <c r="A252" s="159" t="s">
        <v>189</v>
      </c>
      <c r="B252" s="215" t="s">
        <v>190</v>
      </c>
      <c r="C252" s="215"/>
      <c r="D252" s="181">
        <f>D253+D257+D264</f>
        <v>6225000</v>
      </c>
      <c r="E252" s="181">
        <f>E253+E257+E264</f>
        <v>6225000</v>
      </c>
    </row>
    <row r="253" spans="1:5" ht="47.25">
      <c r="A253" s="71" t="s">
        <v>931</v>
      </c>
      <c r="B253" s="72" t="s">
        <v>191</v>
      </c>
      <c r="C253" s="72"/>
      <c r="D253" s="176">
        <f>D254</f>
        <v>4325000</v>
      </c>
      <c r="E253" s="176">
        <f>E254</f>
        <v>4325000</v>
      </c>
    </row>
    <row r="254" spans="1:5" s="216" customFormat="1" ht="17.25" customHeight="1">
      <c r="A254" s="71" t="s">
        <v>296</v>
      </c>
      <c r="B254" s="72" t="s">
        <v>932</v>
      </c>
      <c r="C254" s="72"/>
      <c r="D254" s="176">
        <f>D255+D256</f>
        <v>4325000</v>
      </c>
      <c r="E254" s="176">
        <f>E255+E256</f>
        <v>4325000</v>
      </c>
    </row>
    <row r="255" spans="1:5" ht="78.75">
      <c r="A255" s="71" t="s">
        <v>326</v>
      </c>
      <c r="B255" s="72" t="s">
        <v>932</v>
      </c>
      <c r="C255" s="72" t="s">
        <v>327</v>
      </c>
      <c r="D255" s="176">
        <v>3629000</v>
      </c>
      <c r="E255" s="176">
        <v>3629000</v>
      </c>
    </row>
    <row r="256" spans="1:5" s="216" customFormat="1" ht="36" customHeight="1">
      <c r="A256" s="71" t="s">
        <v>352</v>
      </c>
      <c r="B256" s="72" t="s">
        <v>932</v>
      </c>
      <c r="C256" s="72" t="s">
        <v>328</v>
      </c>
      <c r="D256" s="176">
        <v>696000</v>
      </c>
      <c r="E256" s="176">
        <v>696000</v>
      </c>
    </row>
    <row r="257" spans="1:5" s="216" customFormat="1" ht="18" customHeight="1">
      <c r="A257" s="71" t="s">
        <v>544</v>
      </c>
      <c r="B257" s="72" t="s">
        <v>193</v>
      </c>
      <c r="C257" s="72"/>
      <c r="D257" s="176">
        <f>D258+D260</f>
        <v>1100000</v>
      </c>
      <c r="E257" s="176">
        <f>E258+E260</f>
        <v>1100000</v>
      </c>
    </row>
    <row r="258" spans="1:5" s="216" customFormat="1" ht="20.25" customHeight="1">
      <c r="A258" s="71" t="s">
        <v>90</v>
      </c>
      <c r="B258" s="72" t="s">
        <v>936</v>
      </c>
      <c r="C258" s="72"/>
      <c r="D258" s="176">
        <f>D259</f>
        <v>1000000</v>
      </c>
      <c r="E258" s="176">
        <f>E259</f>
        <v>1000000</v>
      </c>
    </row>
    <row r="259" spans="1:5" s="216" customFormat="1" ht="23.25" customHeight="1">
      <c r="A259" s="71" t="s">
        <v>329</v>
      </c>
      <c r="B259" s="72" t="s">
        <v>936</v>
      </c>
      <c r="C259" s="72" t="s">
        <v>330</v>
      </c>
      <c r="D259" s="176">
        <v>1000000</v>
      </c>
      <c r="E259" s="176">
        <v>1000000</v>
      </c>
    </row>
    <row r="260" spans="1:5" s="216" customFormat="1" ht="36.75" customHeight="1">
      <c r="A260" s="71" t="s">
        <v>546</v>
      </c>
      <c r="B260" s="72" t="s">
        <v>933</v>
      </c>
      <c r="C260" s="72"/>
      <c r="D260" s="176">
        <f>D261</f>
        <v>100000</v>
      </c>
      <c r="E260" s="176">
        <f>E261</f>
        <v>100000</v>
      </c>
    </row>
    <row r="261" spans="1:5" s="216" customFormat="1" ht="33.75" customHeight="1">
      <c r="A261" s="71" t="s">
        <v>352</v>
      </c>
      <c r="B261" s="72" t="s">
        <v>933</v>
      </c>
      <c r="C261" s="72" t="s">
        <v>328</v>
      </c>
      <c r="D261" s="176">
        <v>100000</v>
      </c>
      <c r="E261" s="176">
        <v>100000</v>
      </c>
    </row>
    <row r="262" spans="1:5" s="216" customFormat="1" ht="33.75" customHeight="1">
      <c r="A262" s="71" t="s">
        <v>992</v>
      </c>
      <c r="B262" s="72" t="s">
        <v>545</v>
      </c>
      <c r="C262" s="72"/>
      <c r="D262" s="176">
        <v>0</v>
      </c>
      <c r="E262" s="176">
        <v>0</v>
      </c>
    </row>
    <row r="263" spans="1:5" s="216" customFormat="1" ht="33.75" customHeight="1">
      <c r="A263" s="71" t="s">
        <v>993</v>
      </c>
      <c r="B263" s="72" t="s">
        <v>991</v>
      </c>
      <c r="C263" s="72"/>
      <c r="D263" s="176">
        <v>0</v>
      </c>
      <c r="E263" s="176">
        <v>0</v>
      </c>
    </row>
    <row r="264" spans="1:5" s="216" customFormat="1" ht="33.75" customHeight="1">
      <c r="A264" s="71" t="s">
        <v>957</v>
      </c>
      <c r="B264" s="72" t="s">
        <v>994</v>
      </c>
      <c r="C264" s="72"/>
      <c r="D264" s="176">
        <f>D265</f>
        <v>800000</v>
      </c>
      <c r="E264" s="176">
        <f>E265</f>
        <v>800000</v>
      </c>
    </row>
    <row r="265" spans="1:5" s="216" customFormat="1" ht="25.5" customHeight="1">
      <c r="A265" s="71" t="s">
        <v>296</v>
      </c>
      <c r="B265" s="72" t="s">
        <v>995</v>
      </c>
      <c r="C265" s="72"/>
      <c r="D265" s="176">
        <f>D266</f>
        <v>800000</v>
      </c>
      <c r="E265" s="176">
        <f>E266</f>
        <v>800000</v>
      </c>
    </row>
    <row r="266" spans="1:5" s="216" customFormat="1" ht="33.75" customHeight="1">
      <c r="A266" s="71" t="s">
        <v>352</v>
      </c>
      <c r="B266" s="72" t="s">
        <v>995</v>
      </c>
      <c r="C266" s="72" t="s">
        <v>328</v>
      </c>
      <c r="D266" s="176">
        <v>800000</v>
      </c>
      <c r="E266" s="176">
        <v>800000</v>
      </c>
    </row>
    <row r="267" spans="1:5" s="216" customFormat="1" ht="49.5" customHeight="1">
      <c r="A267" s="159" t="s">
        <v>194</v>
      </c>
      <c r="B267" s="215" t="s">
        <v>195</v>
      </c>
      <c r="C267" s="215"/>
      <c r="D267" s="181">
        <f>D268+D276</f>
        <v>3219100</v>
      </c>
      <c r="E267" s="181">
        <f>E268+E276</f>
        <v>3219100</v>
      </c>
    </row>
    <row r="268" spans="1:5" ht="47.25">
      <c r="A268" s="71" t="s">
        <v>958</v>
      </c>
      <c r="B268" s="72" t="s">
        <v>196</v>
      </c>
      <c r="C268" s="72"/>
      <c r="D268" s="176">
        <f>D269+D272</f>
        <v>2999100</v>
      </c>
      <c r="E268" s="176">
        <f>E269+E272</f>
        <v>2999100</v>
      </c>
    </row>
    <row r="269" spans="1:5" s="216" customFormat="1" ht="63">
      <c r="A269" s="71" t="s">
        <v>356</v>
      </c>
      <c r="B269" s="72" t="s">
        <v>996</v>
      </c>
      <c r="C269" s="72"/>
      <c r="D269" s="176">
        <f>D270+D271</f>
        <v>1329700</v>
      </c>
      <c r="E269" s="176">
        <f>E270+E271</f>
        <v>1329700</v>
      </c>
    </row>
    <row r="270" spans="1:5" s="216" customFormat="1" ht="78.75">
      <c r="A270" s="71" t="s">
        <v>326</v>
      </c>
      <c r="B270" s="72" t="s">
        <v>996</v>
      </c>
      <c r="C270" s="72" t="s">
        <v>327</v>
      </c>
      <c r="D270" s="176">
        <v>1299700</v>
      </c>
      <c r="E270" s="176">
        <v>1299700</v>
      </c>
    </row>
    <row r="271" spans="1:5" s="216" customFormat="1" ht="31.5">
      <c r="A271" s="71" t="s">
        <v>352</v>
      </c>
      <c r="B271" s="72" t="s">
        <v>996</v>
      </c>
      <c r="C271" s="72" t="s">
        <v>328</v>
      </c>
      <c r="D271" s="176">
        <v>30000</v>
      </c>
      <c r="E271" s="176">
        <v>30000</v>
      </c>
    </row>
    <row r="272" spans="1:5" s="216" customFormat="1" ht="33.75" customHeight="1">
      <c r="A272" s="71" t="s">
        <v>357</v>
      </c>
      <c r="B272" s="72" t="s">
        <v>997</v>
      </c>
      <c r="C272" s="72"/>
      <c r="D272" s="176">
        <f>D273+D274</f>
        <v>1669400</v>
      </c>
      <c r="E272" s="176">
        <f>E273+E274</f>
        <v>1669400</v>
      </c>
    </row>
    <row r="273" spans="1:5" s="216" customFormat="1" ht="78.75">
      <c r="A273" s="71" t="s">
        <v>326</v>
      </c>
      <c r="B273" s="72" t="s">
        <v>997</v>
      </c>
      <c r="C273" s="72" t="s">
        <v>327</v>
      </c>
      <c r="D273" s="176">
        <v>1497000</v>
      </c>
      <c r="E273" s="176">
        <v>1497000</v>
      </c>
    </row>
    <row r="274" spans="1:5" s="216" customFormat="1" ht="31.5">
      <c r="A274" s="71" t="s">
        <v>352</v>
      </c>
      <c r="B274" s="72" t="s">
        <v>997</v>
      </c>
      <c r="C274" s="72" t="s">
        <v>328</v>
      </c>
      <c r="D274" s="176">
        <v>172400</v>
      </c>
      <c r="E274" s="176">
        <v>172400</v>
      </c>
    </row>
    <row r="275" spans="1:5" s="216" customFormat="1" ht="63">
      <c r="A275" s="71" t="s">
        <v>998</v>
      </c>
      <c r="B275" s="72" t="s">
        <v>197</v>
      </c>
      <c r="C275" s="72"/>
      <c r="D275" s="176">
        <v>0</v>
      </c>
      <c r="E275" s="176">
        <v>0</v>
      </c>
    </row>
    <row r="276" spans="1:5" ht="47.25">
      <c r="A276" s="71" t="s">
        <v>937</v>
      </c>
      <c r="B276" s="72" t="s">
        <v>198</v>
      </c>
      <c r="C276" s="72"/>
      <c r="D276" s="176">
        <f>D277</f>
        <v>220000</v>
      </c>
      <c r="E276" s="176">
        <f>E277</f>
        <v>220000</v>
      </c>
    </row>
    <row r="277" spans="1:5" ht="31.5">
      <c r="A277" s="71" t="s">
        <v>304</v>
      </c>
      <c r="B277" s="72" t="s">
        <v>999</v>
      </c>
      <c r="C277" s="218"/>
      <c r="D277" s="176">
        <f>D278</f>
        <v>220000</v>
      </c>
      <c r="E277" s="176">
        <f>E278</f>
        <v>220000</v>
      </c>
    </row>
    <row r="278" spans="1:5" ht="31.5">
      <c r="A278" s="71" t="s">
        <v>334</v>
      </c>
      <c r="B278" s="72" t="s">
        <v>999</v>
      </c>
      <c r="C278" s="137" t="s">
        <v>335</v>
      </c>
      <c r="D278" s="176">
        <v>220000</v>
      </c>
      <c r="E278" s="176">
        <v>220000</v>
      </c>
    </row>
    <row r="279" spans="1:5" ht="47.25">
      <c r="A279" s="159" t="s">
        <v>748</v>
      </c>
      <c r="B279" s="215" t="s">
        <v>749</v>
      </c>
      <c r="C279" s="215"/>
      <c r="D279" s="181">
        <f>D280</f>
        <v>8812946.9</v>
      </c>
      <c r="E279" s="181">
        <f>E280</f>
        <v>7125804.5</v>
      </c>
    </row>
    <row r="280" spans="1:5" ht="47.25">
      <c r="A280" s="71" t="s">
        <v>1016</v>
      </c>
      <c r="B280" s="72" t="s">
        <v>750</v>
      </c>
      <c r="C280" s="72"/>
      <c r="D280" s="176">
        <f>D281+D283</f>
        <v>8812946.9</v>
      </c>
      <c r="E280" s="176">
        <f>E281+E283</f>
        <v>7125804.5</v>
      </c>
    </row>
    <row r="281" spans="1:5" ht="31.5">
      <c r="A281" s="71" t="s">
        <v>370</v>
      </c>
      <c r="B281" s="72" t="s">
        <v>751</v>
      </c>
      <c r="C281" s="72"/>
      <c r="D281" s="176">
        <f>D282</f>
        <v>2594044.4</v>
      </c>
      <c r="E281" s="176">
        <f>E282</f>
        <v>1125905</v>
      </c>
    </row>
    <row r="282" spans="1:5" s="216" customFormat="1" ht="15.75">
      <c r="A282" s="71" t="s">
        <v>339</v>
      </c>
      <c r="B282" s="72" t="s">
        <v>751</v>
      </c>
      <c r="C282" s="72" t="s">
        <v>338</v>
      </c>
      <c r="D282" s="176">
        <v>2594044.4</v>
      </c>
      <c r="E282" s="176">
        <v>1125905</v>
      </c>
    </row>
    <row r="283" spans="1:5" s="216" customFormat="1" ht="63">
      <c r="A283" s="71" t="s">
        <v>468</v>
      </c>
      <c r="B283" s="72" t="s">
        <v>1017</v>
      </c>
      <c r="C283" s="72"/>
      <c r="D283" s="176">
        <f>D284</f>
        <v>6218902.5</v>
      </c>
      <c r="E283" s="176">
        <f>E284</f>
        <v>5999899.5</v>
      </c>
    </row>
    <row r="284" spans="1:5" s="216" customFormat="1" ht="40.5" customHeight="1">
      <c r="A284" s="71" t="s">
        <v>220</v>
      </c>
      <c r="B284" s="72" t="s">
        <v>1017</v>
      </c>
      <c r="C284" s="72" t="s">
        <v>341</v>
      </c>
      <c r="D284" s="176">
        <v>6218902.5</v>
      </c>
      <c r="E284" s="176">
        <v>5999899.5</v>
      </c>
    </row>
    <row r="285" spans="1:5" ht="15.75">
      <c r="A285" s="159" t="s">
        <v>758</v>
      </c>
      <c r="B285" s="215" t="s">
        <v>760</v>
      </c>
      <c r="C285" s="215"/>
      <c r="D285" s="181">
        <f>D286</f>
        <v>20739000</v>
      </c>
      <c r="E285" s="181">
        <f>E286</f>
        <v>42529000</v>
      </c>
    </row>
    <row r="286" spans="1:5" ht="15.75">
      <c r="A286" s="71" t="s">
        <v>761</v>
      </c>
      <c r="B286" s="72" t="s">
        <v>760</v>
      </c>
      <c r="C286" s="72" t="s">
        <v>762</v>
      </c>
      <c r="D286" s="176">
        <v>20739000</v>
      </c>
      <c r="E286" s="176">
        <v>42529000</v>
      </c>
    </row>
    <row r="287" spans="1:5" ht="15.75">
      <c r="A287" s="159" t="s">
        <v>119</v>
      </c>
      <c r="B287" s="215"/>
      <c r="C287" s="215"/>
      <c r="D287" s="181">
        <f>D15+D101+D117+D132+D136+D157+D176+D210+D240+D251+D252+D267+D279+D285+D128</f>
        <v>1952272797.0900002</v>
      </c>
      <c r="E287" s="181">
        <f>E15+E101+E117+E132+E136+E157+E176+E210+E240+E251+E252+E267+E279+E285+E128</f>
        <v>1971456236.1200001</v>
      </c>
    </row>
    <row r="288" spans="1:4" ht="15.75">
      <c r="A288" s="161"/>
      <c r="B288" s="225"/>
      <c r="C288" s="225"/>
      <c r="D288" s="162"/>
    </row>
    <row r="289" spans="1:4" ht="15.75">
      <c r="A289" s="290" t="s">
        <v>942</v>
      </c>
      <c r="B289" s="290"/>
      <c r="C289" s="290"/>
      <c r="D289" s="290"/>
    </row>
    <row r="290" ht="15.75">
      <c r="D290" s="231"/>
    </row>
    <row r="291" spans="4:5" ht="15.75">
      <c r="D291" s="262"/>
      <c r="E291" s="224"/>
    </row>
    <row r="292" ht="15.75">
      <c r="D292" s="231"/>
    </row>
    <row r="293" ht="15.75">
      <c r="D293" s="231"/>
    </row>
    <row r="294" ht="15.75">
      <c r="D294" s="231"/>
    </row>
    <row r="295" ht="15.75">
      <c r="D295" s="231"/>
    </row>
    <row r="296" ht="15.75">
      <c r="D296" s="231"/>
    </row>
    <row r="297" ht="15.75">
      <c r="D297" s="231"/>
    </row>
    <row r="298" ht="15.75">
      <c r="D298" s="231"/>
    </row>
    <row r="299" ht="15.75">
      <c r="D299" s="231"/>
    </row>
    <row r="300" ht="15.75">
      <c r="D300" s="231"/>
    </row>
    <row r="301" ht="15.75">
      <c r="D301" s="231"/>
    </row>
    <row r="302" ht="15.75">
      <c r="D302" s="231"/>
    </row>
    <row r="303" ht="15.75">
      <c r="D303" s="231"/>
    </row>
    <row r="304" ht="15.75">
      <c r="D304" s="231"/>
    </row>
    <row r="305" ht="15.75">
      <c r="D305" s="231"/>
    </row>
    <row r="306" ht="15.75">
      <c r="D306" s="231"/>
    </row>
    <row r="307" ht="15.75">
      <c r="D307" s="231"/>
    </row>
    <row r="308" ht="15.75">
      <c r="D308" s="231"/>
    </row>
    <row r="309" ht="15.75">
      <c r="D309" s="231"/>
    </row>
    <row r="310" ht="15.75">
      <c r="D310" s="231"/>
    </row>
    <row r="311" ht="15.75">
      <c r="D311" s="231"/>
    </row>
    <row r="312" ht="15.75">
      <c r="D312" s="231"/>
    </row>
    <row r="313" ht="15.75">
      <c r="D313" s="231"/>
    </row>
    <row r="314" ht="15.75">
      <c r="D314" s="231"/>
    </row>
    <row r="315" ht="15.75">
      <c r="D315" s="231"/>
    </row>
    <row r="316" ht="15.75">
      <c r="D316" s="231"/>
    </row>
    <row r="317" ht="15.75">
      <c r="D317" s="231"/>
    </row>
    <row r="318" ht="15.75">
      <c r="D318" s="231"/>
    </row>
    <row r="319" ht="15.75">
      <c r="D319" s="231"/>
    </row>
    <row r="320" ht="15.75">
      <c r="D320" s="231"/>
    </row>
    <row r="321" ht="15.75">
      <c r="D321" s="231"/>
    </row>
    <row r="322" ht="15.75">
      <c r="D322" s="231"/>
    </row>
    <row r="323" ht="15.75">
      <c r="D323" s="231"/>
    </row>
    <row r="324" ht="15.75">
      <c r="D324" s="231"/>
    </row>
    <row r="325" ht="15.75">
      <c r="D325" s="231"/>
    </row>
    <row r="326" ht="15.75">
      <c r="D326" s="231"/>
    </row>
    <row r="327" ht="15.75">
      <c r="D327" s="231"/>
    </row>
    <row r="328" ht="15.75">
      <c r="D328" s="231"/>
    </row>
    <row r="329" ht="15.75">
      <c r="D329" s="231"/>
    </row>
    <row r="330" ht="15.75">
      <c r="D330" s="231"/>
    </row>
    <row r="331" ht="15.75">
      <c r="D331" s="231"/>
    </row>
    <row r="332" ht="15.75">
      <c r="D332" s="231"/>
    </row>
    <row r="333" ht="15.75">
      <c r="D333" s="231"/>
    </row>
    <row r="334" ht="15.75">
      <c r="D334" s="231"/>
    </row>
    <row r="335" ht="15.75">
      <c r="D335" s="231"/>
    </row>
    <row r="336" ht="15.75">
      <c r="D336" s="231"/>
    </row>
    <row r="337" ht="15.75">
      <c r="D337" s="231"/>
    </row>
    <row r="338" ht="15.75">
      <c r="D338" s="231"/>
    </row>
    <row r="339" ht="15.75">
      <c r="D339" s="231"/>
    </row>
    <row r="340" ht="15.75">
      <c r="D340" s="231"/>
    </row>
    <row r="341" ht="15.75">
      <c r="D341" s="231"/>
    </row>
    <row r="342" ht="15.75">
      <c r="D342" s="231"/>
    </row>
    <row r="343" ht="15.75">
      <c r="D343" s="231"/>
    </row>
    <row r="344" ht="15.75">
      <c r="D344" s="231"/>
    </row>
    <row r="345" ht="15.75">
      <c r="D345" s="231"/>
    </row>
    <row r="346" ht="15.75">
      <c r="D346" s="231"/>
    </row>
    <row r="347" ht="15.75">
      <c r="D347" s="231"/>
    </row>
    <row r="348" ht="15.75">
      <c r="D348" s="231"/>
    </row>
    <row r="349" ht="15.75">
      <c r="D349" s="231"/>
    </row>
    <row r="350" ht="15.75">
      <c r="D350" s="231"/>
    </row>
    <row r="351" ht="15.75">
      <c r="D351" s="231"/>
    </row>
    <row r="352" ht="15.75">
      <c r="D352" s="231"/>
    </row>
    <row r="353" ht="15.75">
      <c r="D353" s="231"/>
    </row>
    <row r="354" ht="15.75">
      <c r="D354" s="231"/>
    </row>
    <row r="355" ht="15.75">
      <c r="D355" s="231"/>
    </row>
    <row r="356" ht="15.75">
      <c r="D356" s="231"/>
    </row>
    <row r="357" ht="15.75">
      <c r="D357" s="231"/>
    </row>
    <row r="358" ht="15.75">
      <c r="D358" s="231"/>
    </row>
    <row r="359" ht="15.75">
      <c r="D359" s="231"/>
    </row>
    <row r="360" ht="15.75">
      <c r="D360" s="231"/>
    </row>
    <row r="361" ht="15.75">
      <c r="D361" s="231"/>
    </row>
    <row r="362" ht="15.75">
      <c r="D362" s="231"/>
    </row>
    <row r="363" ht="15.75">
      <c r="D363" s="231"/>
    </row>
    <row r="364" ht="15.75">
      <c r="D364" s="231"/>
    </row>
    <row r="365" ht="15.75">
      <c r="D365" s="231"/>
    </row>
    <row r="366" ht="15.75">
      <c r="D366" s="231"/>
    </row>
    <row r="367" ht="15.75">
      <c r="D367" s="231"/>
    </row>
    <row r="368" ht="15.75">
      <c r="D368" s="231"/>
    </row>
    <row r="369" ht="15.75">
      <c r="D369" s="231"/>
    </row>
    <row r="370" ht="15.75">
      <c r="D370" s="231"/>
    </row>
    <row r="371" ht="15.75">
      <c r="D371" s="231"/>
    </row>
    <row r="372" ht="15.75">
      <c r="D372" s="231"/>
    </row>
    <row r="373" ht="15.75">
      <c r="D373" s="231"/>
    </row>
    <row r="374" ht="15.75">
      <c r="D374" s="231"/>
    </row>
    <row r="375" ht="15.75">
      <c r="D375" s="231"/>
    </row>
    <row r="376" ht="15.75">
      <c r="D376" s="231"/>
    </row>
    <row r="377" ht="15.75">
      <c r="D377" s="231"/>
    </row>
    <row r="378" ht="15.75">
      <c r="D378" s="231"/>
    </row>
    <row r="379" ht="15.75">
      <c r="D379" s="231"/>
    </row>
    <row r="380" ht="15.75">
      <c r="D380" s="231"/>
    </row>
    <row r="381" ht="15.75">
      <c r="D381" s="231"/>
    </row>
    <row r="382" ht="15.75">
      <c r="D382" s="231"/>
    </row>
    <row r="383" ht="15.75">
      <c r="D383" s="231"/>
    </row>
    <row r="384" ht="15.75">
      <c r="D384" s="231"/>
    </row>
    <row r="385" ht="15.75">
      <c r="D385" s="231"/>
    </row>
    <row r="386" ht="15.75">
      <c r="D386" s="231"/>
    </row>
    <row r="387" ht="15.75">
      <c r="D387" s="231"/>
    </row>
    <row r="388" ht="15.75">
      <c r="D388" s="231"/>
    </row>
    <row r="389" ht="15.75">
      <c r="D389" s="231"/>
    </row>
    <row r="390" ht="15.75">
      <c r="D390" s="231"/>
    </row>
    <row r="391" ht="15.75">
      <c r="D391" s="231"/>
    </row>
    <row r="392" ht="15.75">
      <c r="D392" s="231"/>
    </row>
    <row r="393" ht="15.75">
      <c r="D393" s="231"/>
    </row>
    <row r="394" ht="15.75">
      <c r="D394" s="231"/>
    </row>
    <row r="395" ht="15.75">
      <c r="D395" s="231"/>
    </row>
    <row r="396" ht="15.75">
      <c r="D396" s="231"/>
    </row>
    <row r="397" ht="15.75">
      <c r="D397" s="231"/>
    </row>
    <row r="398" ht="15.75">
      <c r="D398" s="231"/>
    </row>
    <row r="399" ht="15.75">
      <c r="D399" s="231"/>
    </row>
    <row r="400" ht="15.75">
      <c r="D400" s="231"/>
    </row>
    <row r="401" ht="15.75">
      <c r="D401" s="231"/>
    </row>
    <row r="402" ht="15.75">
      <c r="D402" s="231"/>
    </row>
    <row r="403" ht="15.75">
      <c r="D403" s="231"/>
    </row>
    <row r="404" ht="15.75">
      <c r="D404" s="231"/>
    </row>
    <row r="405" ht="15.75">
      <c r="D405" s="231"/>
    </row>
    <row r="406" ht="15.75">
      <c r="D406" s="231"/>
    </row>
    <row r="407" ht="15.75">
      <c r="D407" s="231"/>
    </row>
    <row r="408" ht="15.75">
      <c r="D408" s="231"/>
    </row>
    <row r="409" ht="15.75">
      <c r="D409" s="231"/>
    </row>
    <row r="410" ht="15.75">
      <c r="D410" s="231"/>
    </row>
    <row r="411" ht="15.75">
      <c r="D411" s="231"/>
    </row>
    <row r="412" ht="15.75">
      <c r="D412" s="231"/>
    </row>
    <row r="413" ht="15.75">
      <c r="D413" s="231"/>
    </row>
    <row r="414" ht="15.75">
      <c r="D414" s="231"/>
    </row>
    <row r="415" ht="15.75">
      <c r="D415" s="231"/>
    </row>
    <row r="416" ht="15.75">
      <c r="D416" s="231"/>
    </row>
    <row r="417" ht="15.75">
      <c r="D417" s="231"/>
    </row>
    <row r="418" ht="15.75">
      <c r="D418" s="231"/>
    </row>
    <row r="419" ht="15.75">
      <c r="D419" s="231"/>
    </row>
    <row r="420" ht="15.75">
      <c r="D420" s="231"/>
    </row>
    <row r="421" ht="15.75">
      <c r="D421" s="231"/>
    </row>
    <row r="422" ht="15.75">
      <c r="D422" s="231"/>
    </row>
    <row r="423" ht="15.75">
      <c r="D423" s="231"/>
    </row>
    <row r="424" ht="15.75">
      <c r="D424" s="231"/>
    </row>
    <row r="425" ht="15.75">
      <c r="D425" s="231"/>
    </row>
    <row r="426" ht="15.75">
      <c r="D426" s="231"/>
    </row>
    <row r="427" ht="15.75">
      <c r="D427" s="231"/>
    </row>
    <row r="428" ht="15.75">
      <c r="D428" s="231"/>
    </row>
    <row r="429" ht="15.75">
      <c r="D429" s="231"/>
    </row>
    <row r="430" ht="15.75">
      <c r="D430" s="231"/>
    </row>
    <row r="431" ht="15.75">
      <c r="D431" s="231"/>
    </row>
    <row r="432" ht="15.75">
      <c r="D432" s="231"/>
    </row>
    <row r="433" ht="15.75">
      <c r="D433" s="231"/>
    </row>
    <row r="434" ht="15.75">
      <c r="D434" s="231"/>
    </row>
    <row r="435" ht="15.75">
      <c r="D435" s="231"/>
    </row>
    <row r="436" ht="15.75">
      <c r="D436" s="231"/>
    </row>
    <row r="437" ht="15.75">
      <c r="D437" s="231"/>
    </row>
    <row r="438" ht="15.75">
      <c r="D438" s="231"/>
    </row>
    <row r="439" ht="15.75">
      <c r="D439" s="231"/>
    </row>
    <row r="440" ht="15.75">
      <c r="D440" s="231"/>
    </row>
    <row r="441" ht="15.75">
      <c r="D441" s="231"/>
    </row>
    <row r="442" ht="15.75">
      <c r="D442" s="231"/>
    </row>
    <row r="443" ht="15.75">
      <c r="D443" s="231"/>
    </row>
    <row r="444" ht="15.75">
      <c r="D444" s="231"/>
    </row>
    <row r="445" ht="15.75">
      <c r="D445" s="231"/>
    </row>
    <row r="446" ht="15.75">
      <c r="D446" s="231"/>
    </row>
    <row r="447" ht="15.75">
      <c r="D447" s="231"/>
    </row>
    <row r="448" ht="15.75">
      <c r="D448" s="231"/>
    </row>
    <row r="449" ht="15.75">
      <c r="D449" s="231"/>
    </row>
    <row r="450" ht="15.75">
      <c r="D450" s="231"/>
    </row>
    <row r="451" ht="15.75">
      <c r="D451" s="231"/>
    </row>
    <row r="452" ht="15.75">
      <c r="D452" s="231"/>
    </row>
    <row r="453" ht="15.75">
      <c r="D453" s="231"/>
    </row>
    <row r="454" ht="15.75">
      <c r="D454" s="231"/>
    </row>
    <row r="455" ht="15.75">
      <c r="D455" s="231"/>
    </row>
    <row r="456" ht="15.75">
      <c r="D456" s="231"/>
    </row>
    <row r="457" ht="15.75">
      <c r="D457" s="231"/>
    </row>
    <row r="458" ht="15.75">
      <c r="D458" s="231"/>
    </row>
    <row r="459" ht="15.75">
      <c r="D459" s="231"/>
    </row>
    <row r="460" ht="15.75">
      <c r="D460" s="231"/>
    </row>
    <row r="461" ht="15.75">
      <c r="D461" s="231"/>
    </row>
    <row r="462" ht="15.75">
      <c r="D462" s="231"/>
    </row>
    <row r="463" ht="15.75">
      <c r="D463" s="231"/>
    </row>
    <row r="464" ht="15.75">
      <c r="D464" s="231"/>
    </row>
    <row r="465" ht="15.75">
      <c r="D465" s="231"/>
    </row>
    <row r="466" ht="15.75">
      <c r="D466" s="231"/>
    </row>
    <row r="467" ht="15.75">
      <c r="D467" s="231"/>
    </row>
    <row r="468" ht="15.75">
      <c r="D468" s="231"/>
    </row>
    <row r="469" ht="15.75">
      <c r="D469" s="231"/>
    </row>
    <row r="470" ht="15.75">
      <c r="D470" s="231"/>
    </row>
    <row r="471" ht="15.75">
      <c r="D471" s="231"/>
    </row>
    <row r="472" ht="15.75">
      <c r="D472" s="231"/>
    </row>
    <row r="473" ht="15.75">
      <c r="D473" s="231"/>
    </row>
    <row r="474" ht="15.75">
      <c r="D474" s="231"/>
    </row>
  </sheetData>
  <sheetProtection/>
  <mergeCells count="11">
    <mergeCell ref="A8:D8"/>
    <mergeCell ref="A2:E2"/>
    <mergeCell ref="A9:E9"/>
    <mergeCell ref="A11:E11"/>
    <mergeCell ref="D12:E12"/>
    <mergeCell ref="A289:D289"/>
    <mergeCell ref="A1:E1"/>
    <mergeCell ref="A3:E3"/>
    <mergeCell ref="A4:E4"/>
    <mergeCell ref="A5:E5"/>
    <mergeCell ref="A6:E6"/>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2021-12-15T06:57:39Z</cp:lastPrinted>
  <dcterms:created xsi:type="dcterms:W3CDTF">2003-10-27T11:59:24Z</dcterms:created>
  <dcterms:modified xsi:type="dcterms:W3CDTF">2022-03-09T11:27:19Z</dcterms:modified>
  <cp:category/>
  <cp:version/>
  <cp:contentType/>
  <cp:contentStatus/>
</cp:coreProperties>
</file>