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Рабочий стол\НАТАША\на сайт\на сайт\бюджет 2020\уточненный проект к бюджету\"/>
    </mc:Choice>
  </mc:AlternateContent>
  <bookViews>
    <workbookView xWindow="0" yWindow="0" windowWidth="21600" windowHeight="9735"/>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4" i="1" l="1"/>
  <c r="C154" i="1"/>
  <c r="D126" i="1"/>
  <c r="C126" i="1"/>
  <c r="D123" i="1"/>
  <c r="C123" i="1"/>
  <c r="D110" i="1"/>
  <c r="C110" i="1"/>
  <c r="C102" i="1"/>
  <c r="D100" i="1"/>
  <c r="C100" i="1"/>
  <c r="D99" i="1"/>
  <c r="C99" i="1"/>
  <c r="D97" i="1"/>
  <c r="C97" i="1"/>
  <c r="D95" i="1"/>
  <c r="C95" i="1"/>
  <c r="C94" i="1" s="1"/>
  <c r="C93" i="1" s="1"/>
  <c r="C92" i="1" s="1"/>
  <c r="D94" i="1"/>
  <c r="D93" i="1" s="1"/>
  <c r="D92" i="1" s="1"/>
  <c r="D90" i="1"/>
  <c r="C90" i="1"/>
  <c r="C89" i="1" s="1"/>
  <c r="D89" i="1"/>
  <c r="D85" i="1"/>
  <c r="C85" i="1"/>
  <c r="C84" i="1" s="1"/>
  <c r="C83" i="1" s="1"/>
  <c r="C79" i="1" s="1"/>
  <c r="D84" i="1"/>
  <c r="D83" i="1" s="1"/>
  <c r="D79" i="1" s="1"/>
  <c r="D59" i="1"/>
  <c r="C59" i="1"/>
  <c r="D52" i="1"/>
  <c r="D51" i="1" s="1"/>
  <c r="D50" i="1" s="1"/>
  <c r="C52" i="1"/>
  <c r="C51" i="1"/>
  <c r="C50" i="1" s="1"/>
  <c r="D40" i="1"/>
  <c r="C40" i="1"/>
  <c r="C39" i="1" s="1"/>
  <c r="D39" i="1"/>
  <c r="D27" i="1"/>
  <c r="C27" i="1"/>
  <c r="D12" i="1" l="1"/>
  <c r="C12" i="1"/>
  <c r="D157" i="1"/>
  <c r="C157" i="1"/>
</calcChain>
</file>

<file path=xl/sharedStrings.xml><?xml version="1.0" encoding="utf-8"?>
<sst xmlns="http://schemas.openxmlformats.org/spreadsheetml/2006/main" count="303" uniqueCount="299">
  <si>
    <t>ДОХОДЫ ОТ ПРОДАЖИ МАТЕРИАЛЬНЫХ И НЕМАТЕРИАЛЬНЫХ АКТИВОВ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</si>
  <si>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</si>
  <si>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ПРОЧИЕ НЕНАЛОГОВЫЕ ДОХОДЫ</t>
  </si>
  <si>
    <t>Наименование</t>
  </si>
  <si>
    <t>1 08 07150 01 0000 110</t>
  </si>
  <si>
    <t>Государственная пошлина за выдачу разрешения на установку рекламной конструкции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</si>
  <si>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</si>
  <si>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</si>
  <si>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1 13 02065 05 0000 130</t>
  </si>
  <si>
    <t>1 16 02020 02 0000 140</t>
  </si>
  <si>
    <t>1 17 05050 05 0000 180</t>
  </si>
  <si>
    <t>Прочие неналоговые доходы бюджетов муниципальных районов</t>
  </si>
  <si>
    <t>2 00 00000 00 0000 000</t>
  </si>
  <si>
    <t xml:space="preserve">Поступления доходов в бюджет муниципального района </t>
  </si>
  <si>
    <t>(тыс.руб.)</t>
  </si>
  <si>
    <t>Код вида, подвида доходов бюджета</t>
  </si>
  <si>
    <t>Сумма</t>
  </si>
  <si>
    <t>1 00 00000 00 0000 110</t>
  </si>
  <si>
    <t>НАЛОГОВЫЕ И НЕНАЛОГОВЫЕ ДОХОДЫ</t>
  </si>
  <si>
    <t>1 01 00000 00 0000 110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</si>
  <si>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</si>
  <si>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</si>
  <si>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</si>
  <si>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</si>
  <si>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</si>
  <si>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</si>
  <si>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</si>
  <si>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</si>
  <si>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</si>
  <si>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</si>
  <si>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</si>
  <si>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1 03 00000 00 0000 110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</si>
  <si>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</si>
  <si>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</si>
  <si>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</si>
  <si>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</si>
  <si>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</si>
  <si>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</si>
  <si>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</si>
  <si>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</si>
  <si>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</si>
  <si>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</si>
  <si>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</si>
  <si>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</si>
  <si>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</si>
  <si>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</si>
  <si>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</si>
  <si>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1 05 00000 00 0000 110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</si>
  <si>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</si>
  <si>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</si>
  <si>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</si>
  <si>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</si>
  <si>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</si>
  <si>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</si>
  <si>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</si>
  <si>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</si>
  <si>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</si>
  <si>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</si>
  <si>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</si>
  <si>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</si>
  <si>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</si>
  <si>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</si>
  <si>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</si>
  <si>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</si>
  <si>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</si>
  <si>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</si>
  <si>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</si>
  <si>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</si>
  <si>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</si>
  <si>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</si>
  <si>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</si>
  <si>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</si>
  <si>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</si>
  <si>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</si>
  <si>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</si>
  <si>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</si>
  <si>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</si>
  <si>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</si>
  <si>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</si>
  <si>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</si>
  <si>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1 08 00000 00 0000 110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</si>
  <si>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</si>
  <si>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</si>
  <si>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</si>
  <si>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</si>
  <si>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</si>
  <si>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1 08 07000 01 0000 110</t>
  </si>
  <si>
    <t>Государственная пошлина за государственную регистрацию, а также за совершение прочих юридически значимых действий</t>
  </si>
  <si>
    <t>1 11 00000 00 0000 120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</si>
  <si>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</si>
  <si>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</si>
  <si>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</si>
  <si>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</si>
  <si>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</si>
  <si>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</si>
  <si>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</si>
  <si>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</si>
  <si>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</si>
  <si>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</si>
  <si>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</si>
  <si>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</si>
  <si>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</si>
  <si>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</si>
  <si>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</si>
  <si>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</si>
  <si>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</si>
  <si>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</si>
  <si>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</si>
  <si>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</si>
  <si>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</si>
  <si>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</si>
  <si>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</si>
  <si>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</si>
  <si>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</si>
  <si>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</si>
  <si>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</si>
  <si>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</si>
  <si>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</si>
  <si>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</si>
  <si>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</si>
  <si>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</si>
  <si>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</si>
  <si>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</si>
  <si>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</si>
  <si>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</si>
  <si>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</si>
  <si>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</si>
  <si>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</si>
  <si>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</si>
  <si>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</si>
  <si>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1 12 01041 01 0000 120</t>
  </si>
  <si>
    <t>Плата за размещение отходов производства</t>
  </si>
  <si>
    <t>1 12 01042 01 0000 120</t>
  </si>
  <si>
    <t>Плата за размещение твердых коммунальных отходов</t>
  </si>
  <si>
    <t>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</si>
  <si>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</si>
  <si>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</si>
  <si>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</si>
  <si>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</si>
  <si>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</si>
  <si>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</si>
  <si>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</si>
  <si>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муниципальных районов</t>
  </si>
  <si>
    <t>1 14 00000 00 0000 110</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</si>
  <si>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</si>
  <si>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</si>
  <si>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</si>
  <si>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</si>
  <si>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</si>
  <si>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</si>
  <si>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</si>
  <si>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</si>
  <si>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</si>
  <si>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</si>
  <si>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</si>
  <si>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</si>
  <si>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</si>
  <si>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</si>
  <si>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</si>
  <si>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</si>
  <si>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1 17 00000 00 0000 110</t>
  </si>
  <si>
    <t>1 17 05000 00 0000 180</t>
  </si>
  <si>
    <t>Прочие неналоговые доходы</t>
  </si>
  <si>
    <t>БЕЗВОЗМЕЗДНЫЕ ПОСТУПЛЕНИЯ</t>
  </si>
  <si>
    <t>БЕЗВОЗМЕЗДНЫЕ ПОСТУПЛЕНИЯ ОТ ДРУГИХ БЮДЖЕТОВ БЮДЖЕТНОЙ СИСТЕМЫ РОССИЙСКОЙ ФЕДЕРАЦИИ</t>
  </si>
  <si>
    <t xml:space="preserve"> 2 02 15000 00 0000 000</t>
  </si>
  <si>
    <t xml:space="preserve"> 2 02 15001 00 0000 000</t>
  </si>
  <si>
    <t>Дотации на выравнивание бюджетной обеспеченности</t>
  </si>
  <si>
    <t xml:space="preserve"> 2 02 15001 05 0000 150</t>
  </si>
  <si>
    <t>Дотации бюджетам муниципальных районов на выравнивание бюджетной обеспеченности</t>
  </si>
  <si>
    <t xml:space="preserve"> 2 02 15002 00 0000 000</t>
  </si>
  <si>
    <t>Дотации на поддержку мер по обеспечнию сбалансированности бюджетов</t>
  </si>
  <si>
    <t xml:space="preserve"> 2 02 15002 05 0000 150</t>
  </si>
  <si>
    <t>Дотации бюджетам муниципальных районов на поддержку мер по обеспечнию сбалансированности бюджетов</t>
  </si>
  <si>
    <t>2 02 20000 00 0000 000</t>
  </si>
  <si>
    <t>Субсидии бюджетам бюджетной системы Российской Федерации (межбюджетные субсидии)</t>
  </si>
  <si>
    <t>2 02 20216 05 0000 150</t>
  </si>
  <si>
    <t>2 02 20216 05 7216 150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</si>
  <si>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содержание, ремонт, капитальный ремонт, строительство и реконструкцию автомобильных дорог общего пользования местного значения)</t>
  </si>
  <si>
    <t>2 02 25097 05 0000 150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</si>
  <si>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</si>
  <si>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2 02 25497 05 0000 150</t>
  </si>
  <si>
    <t>Субсидии бюджетам муниципальных районов на реализацию мероприятий по обеспечению жильем молодых семей</t>
  </si>
  <si>
    <t>2 02 25555 05 0000 150</t>
  </si>
  <si>
    <t>Субсидии бюджетам муниципальных районов на реализацию программ формирования современной городской среды</t>
  </si>
  <si>
    <t>2 02 25576 05 0000 150</t>
  </si>
  <si>
    <t>Субсидии бюджетам муниципальных районов на обеспечение комплексного развития сельских территорий</t>
  </si>
  <si>
    <t>2 02 27576 05 0000 150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</si>
  <si>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</si>
  <si>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2 02 29998 05 0000 150</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</si>
  <si>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</si>
  <si>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2 02 29999 05 0000 150</t>
  </si>
  <si>
    <t>Прочие субсидии бюджетам муниципальных районов</t>
  </si>
  <si>
    <t>2 02 29999 05 7202 150</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</si>
  <si>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t>
  </si>
  <si>
    <t>2 02 29999 05 7204 150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</si>
  <si>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</si>
  <si>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2 02 29999 05 7205 150</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</si>
  <si>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</si>
  <si>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2 02 29999 05 7208 150</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</si>
  <si>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</si>
  <si>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2 02 29999 05 7211 150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</si>
  <si>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</si>
  <si>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2 02 29999 05 7220 150</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</si>
  <si>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</si>
  <si>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2 02 29999 05 7231 150</t>
  </si>
  <si>
    <t>Прочие субсидии бюджетам муниципальных районов (Субсидии на софинансирование мероприятий по улучшению систем наружного освещения населенных пунктов Республики Башкортостан)</t>
  </si>
  <si>
    <t>2 02 29999 05 7235 150</t>
  </si>
  <si>
    <t>Прочие субсидии бюджетам муниципальных районов (Субсидии на софинансирование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подготовкой объектов коммунального хозяйства к работе в осенне-зимний период)</t>
  </si>
  <si>
    <t>2 02 29999 05 7248 150</t>
  </si>
  <si>
    <t>Прочие субсидии бюджетам муниципальных районов (Субсидии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</si>
  <si>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2 02 29999 05 7252 150</t>
  </si>
  <si>
    <t>Прочие субсидии бюджетам муниципальных районов (Субсидии на реализацию мероприятий по развитию образовательных организаций)</t>
  </si>
  <si>
    <t xml:space="preserve">Субвенции бюджетам бюджетной системы Российской Федерации </t>
  </si>
  <si>
    <t xml:space="preserve"> 2 02 30024 05 0000 150</t>
  </si>
  <si>
    <t xml:space="preserve"> 2 02 30024 05 7302 150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</si>
  <si>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</si>
  <si>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 2 02 30024 05 7303 150</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</si>
  <si>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</si>
  <si>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 2 02 30024 05 7304 150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</si>
  <si>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</si>
  <si>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 xml:space="preserve"> 2 02 30024 05 7305 150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</si>
  <si>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</si>
  <si>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 xml:space="preserve"> 2 02 30024 05 7306 150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</si>
  <si>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</si>
  <si>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 xml:space="preserve"> 2 02 30024 05 7307 150</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</si>
  <si>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</si>
  <si>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 2 02 30024 05 7308 150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</si>
  <si>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</si>
  <si>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 xml:space="preserve"> 2 02 30024 05 7309 150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</si>
  <si>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</si>
  <si>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 xml:space="preserve"> 2 02 30024 05 7310 150</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</si>
  <si>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</si>
  <si>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 xml:space="preserve"> 2 02 30024 05 7314 150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</si>
  <si>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</si>
  <si>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 xml:space="preserve"> 2 02 30024 05 7315 150</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</si>
  <si>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</si>
  <si>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2 02 30024 05 7316 150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</si>
  <si>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</si>
  <si>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2 02 30024 05 7317 150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</si>
  <si>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</si>
  <si>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2 02 30024 05 7318 150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</si>
  <si>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отдыха и оздоровления детей указанных категорий)</t>
  </si>
  <si>
    <t>2 02 30024 05 7319 150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</si>
  <si>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</si>
  <si>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 2 02 30024 05 7321 150</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</si>
  <si>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</si>
  <si>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 xml:space="preserve"> 2 02 30024 05 7330 150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</si>
  <si>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</si>
  <si>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 xml:space="preserve"> 2 02 30024 05 7331 150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</si>
  <si>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</si>
  <si>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 xml:space="preserve"> 2 02 30024 05 7334 150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</si>
  <si>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отлову и содержанию безнадзорных животных)</t>
  </si>
  <si>
    <t>2 02 30024 05 7335 150</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</si>
  <si>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догоорам социального найма, вставших на учет после 1 января 2005 года и страдающих тяжелыми формами хронических заболеваний)</t>
  </si>
  <si>
    <t>2 02 30024 05 7337 150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</si>
  <si>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предоставлению набора школьно-письменных принадлежностей первоклассникам)</t>
  </si>
  <si>
    <t xml:space="preserve"> 2 02 30029 05 0000 150</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</si>
  <si>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</si>
  <si>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 xml:space="preserve"> 2 02 35082 05 0000 150</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</si>
  <si>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</si>
  <si>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 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</si>
  <si>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</si>
  <si>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</si>
  <si>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</si>
  <si>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2 02 35260 05 0000 150</t>
  </si>
  <si>
    <t xml:space="preserve">Субвенции на выплату единовременного пособия при всех формах устройства детей, лишенных родительского попечения, в семью </t>
  </si>
  <si>
    <t xml:space="preserve"> 2 02 40000 00 0000 000</t>
  </si>
  <si>
    <t>Иные межбюджетные трансферты</t>
  </si>
  <si>
    <t xml:space="preserve"> 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</si>
  <si>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</si>
  <si>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2 02 49999 05 7404 150</t>
  </si>
  <si>
    <t>Прочие межбюджетные трансферты, передаваемые бюджетам муниципальных районов (Межбюджетные трансферты, передаваемые бюджетам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</si>
  <si>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ВСЕГО доходов</t>
  </si>
  <si>
    <t xml:space="preserve">                                                                                                                                 Приложение № 5</t>
  </si>
  <si>
    <t xml:space="preserve">                                                                                                                                 к решению Совета муниципального </t>
  </si>
  <si>
    <t xml:space="preserve">                                                                                                                                 района Мелеузовский район </t>
  </si>
  <si>
    <t xml:space="preserve">                                                                                                                                 Республики Башкортостан</t>
  </si>
  <si>
    <t xml:space="preserve">                                                                                                                                 от ____ декабря 2019 года № ___</t>
  </si>
  <si>
    <t>Мелеузовский район на плановый период 2020 и 2021 годов</t>
  </si>
  <si>
    <t>2 02 00000 00 0000 000</t>
  </si>
  <si>
    <t>Дотации бюджетам бюджетной системы Российской Федерации</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</si>
  <si>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(содержание, ремонт, капитальный ремонт, строительство и реконструкция автомобильных дорог общего пользования местного значения)</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</si>
  <si>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</si>
  <si>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</si>
  <si>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2 02 20077 05 7225 150</t>
  </si>
  <si>
    <t>Субсидии бюджетам муниципальных районов на софинансирование капитальных вложений в объекты муниципальной собственности (Субсидии на мероприятия по развитию водоснабжения в сельской местности)</t>
  </si>
  <si>
    <t>2 02 29999 05 7219 150</t>
  </si>
  <si>
    <t>Прочие субсидии бюджетам муниципальных районов (Субсидии на осуществление мероприятий по строительству распределительных газовых сетей в населенных пунктах Республики Башкортостан)</t>
  </si>
  <si>
    <t>2 02 29999 05 7255 150</t>
  </si>
  <si>
    <t>Прочие субсидии бюджетам муниципальных районов (Субсидии на проведение комплексных кадастровых работ)</t>
  </si>
  <si>
    <t>2 02 30000 00 0000 000</t>
  </si>
  <si>
    <t>2 02 03015 05 0000 151</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</si>
  <si>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</si>
  <si>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</si>
  <si>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выполнение передаваемых полномочий субъектов Российской Федерации</t>
  </si>
  <si>
    <t xml:space="preserve"> 2 02 30024 05 7336 150</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</si>
  <si>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</si>
  <si>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Глава муниципального района                                                                                                      А.В. Суботин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</si>
</sst>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charset val="204"/>
      <scheme val="minor"/>
    </font>
    <font>
      <b/>
      <sz val="12"/>
      <name val="Times New Roman"/>
      <family val="1"/>
      <charset val="204"/>
    </font>
    <font>
      <sz val="12"/>
      <name val="Times New Roman"/>
      <family val="1"/>
      <charset val="204"/>
    </font>
    <font>
      <sz val="12"/>
      <color indexed="8"/>
      <name val="Times New Roman"/>
      <family val="1"/>
      <charset val="204"/>
    </font>
    <font>
      <sz val="10"/>
      <color theme="1"/>
      <name val="Arial Cyr"/>
      <family val="2"/>
      <charset val="204"/>
    </font>
    <font>
      <sz val="10"/>
      <name val="Arial Cyr"/>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4" fillId="0" borderId="0"/>
    <xf numFmtId="0" fontId="5" fillId="0" borderId="0"/>
  </cellStyleXfs>
  <cellXfs count="38">
    <xf numFmtId="0" fontId="0" fillId="0" borderId="0" xfId="0"/>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0" fontId="2" fillId="0" borderId="1" xfId="0" applyFont="1" applyFill="1" applyBorder="1" applyAlignment="1">
      <alignment horizontal="left" vertical="center" wrapText="1"/>
    </xf>
    <xf numFmtId="0" fontId="3" fillId="0" borderId="1" xfId="0" applyFont="1" applyFill="1" applyBorder="1" applyAlignment="1">
      <alignment vertical="top" wrapText="1"/>
    </xf>
    <xf numFmtId="0" fontId="2" fillId="0" borderId="0" xfId="0" applyFont="1" applyFill="1" applyBorder="1" applyAlignment="1">
      <alignment horizontal="left" vertical="center" wrapText="1"/>
    </xf>
    <xf numFmtId="0" fontId="2" fillId="0" borderId="0" xfId="0" applyFont="1" applyFill="1" applyAlignment="1">
      <alignment vertical="center" wrapText="1"/>
    </xf>
    <xf numFmtId="0" fontId="2" fillId="0" borderId="1" xfId="0" applyNumberFormat="1" applyFont="1" applyFill="1" applyBorder="1" applyAlignment="1">
      <alignment vertical="top" wrapText="1"/>
    </xf>
    <xf numFmtId="0" fontId="2" fillId="0" borderId="1" xfId="1" applyFont="1" applyFill="1" applyBorder="1" applyAlignment="1">
      <alignment vertical="top" wrapText="1"/>
    </xf>
    <xf numFmtId="164"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2" fillId="0" borderId="0" xfId="0" applyNumberFormat="1" applyFont="1" applyFill="1" applyAlignment="1">
      <alignment horizontal="left" vertical="center" wrapText="1"/>
    </xf>
    <xf numFmtId="164" fontId="2" fillId="0" borderId="0" xfId="0" applyNumberFormat="1" applyFont="1" applyFill="1" applyAlignment="1">
      <alignment horizontal="center" vertical="center" wrapText="1"/>
    </xf>
    <xf numFmtId="164" fontId="2" fillId="0" borderId="0" xfId="0" applyNumberFormat="1" applyFont="1" applyFill="1" applyAlignment="1">
      <alignment horizontal="left" vertical="center" wrapText="1"/>
    </xf>
    <xf numFmtId="164" fontId="1" fillId="0" borderId="0" xfId="0" applyNumberFormat="1" applyFont="1" applyFill="1" applyAlignment="1">
      <alignment horizontal="center" vertical="center" wrapText="1"/>
    </xf>
    <xf numFmtId="164" fontId="2" fillId="0" borderId="0" xfId="0" applyNumberFormat="1" applyFont="1" applyFill="1" applyAlignment="1">
      <alignment horizontal="center" vertical="center" wrapText="1"/>
    </xf>
    <xf numFmtId="164" fontId="2" fillId="0" borderId="0" xfId="0" applyNumberFormat="1" applyFont="1" applyFill="1" applyBorder="1" applyAlignment="1">
      <alignment horizontal="right" vertical="center" wrapText="1"/>
    </xf>
    <xf numFmtId="164" fontId="2" fillId="0" borderId="2"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top" wrapText="1"/>
    </xf>
    <xf numFmtId="0" fontId="2" fillId="0" borderId="1" xfId="2" applyFont="1" applyFill="1" applyBorder="1" applyAlignment="1">
      <alignment horizontal="left" vertical="top"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shrinkToFit="1"/>
      <protection locked="0"/>
    </xf>
    <xf numFmtId="2"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164" fontId="3" fillId="0" borderId="1" xfId="0" applyNumberFormat="1" applyFont="1" applyFill="1" applyBorder="1" applyAlignment="1">
      <alignment horizontal="center" vertical="center" wrapText="1"/>
    </xf>
    <xf numFmtId="0" fontId="2" fillId="0" borderId="0" xfId="0" applyFont="1" applyFill="1"/>
    <xf numFmtId="164" fontId="1" fillId="0" borderId="1" xfId="0" applyNumberFormat="1" applyFont="1" applyFill="1" applyBorder="1" applyAlignment="1">
      <alignment horizontal="left" vertical="center" wrapText="1"/>
    </xf>
  </cellXfs>
  <cellStyles count="3">
    <cellStyle name="Обычный" xfId="0" builtinId="0"/>
    <cellStyle name="Обычный 2" xfId="2"/>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
  <sheetViews>
    <sheetView tabSelected="1" workbookViewId="0">
      <selection sqref="A1:XFD1048576"/>
    </sheetView>
  </sheetViews>
  <sheetFormatPr defaultRowHeight="15.75" x14ac:dyDescent="0.25"/>
  <cols>
    <col min="1" max="1" width="26.42578125" style="15" customWidth="1"/>
    <col min="2" max="2" width="64" style="16" customWidth="1"/>
    <col min="3" max="3" width="13.28515625" style="15" customWidth="1"/>
    <col min="4" max="4" width="14.5703125" style="15" customWidth="1"/>
    <col min="5" max="5" width="9.140625" style="15"/>
    <col min="6" max="6" width="10.140625" style="15" bestFit="1" customWidth="1"/>
    <col min="7" max="8" width="9.140625" style="15"/>
    <col min="9" max="9" width="10.140625" style="15" bestFit="1" customWidth="1"/>
    <col min="10" max="256" width="9.140625" style="15"/>
    <col min="257" max="257" width="26.42578125" style="15" customWidth="1"/>
    <col min="258" max="258" width="64" style="15" customWidth="1"/>
    <col min="259" max="259" width="13.28515625" style="15" customWidth="1"/>
    <col min="260" max="260" width="14.5703125" style="15" customWidth="1"/>
    <col min="261" max="261" width="9.140625" style="15"/>
    <col min="262" max="262" width="10.140625" style="15" bestFit="1" customWidth="1"/>
    <col min="263" max="264" width="9.140625" style="15"/>
    <col min="265" max="265" width="10.140625" style="15" bestFit="1" customWidth="1"/>
    <col min="266" max="512" width="9.140625" style="15"/>
    <col min="513" max="513" width="26.42578125" style="15" customWidth="1"/>
    <col min="514" max="514" width="64" style="15" customWidth="1"/>
    <col min="515" max="515" width="13.28515625" style="15" customWidth="1"/>
    <col min="516" max="516" width="14.5703125" style="15" customWidth="1"/>
    <col min="517" max="517" width="9.140625" style="15"/>
    <col min="518" max="518" width="10.140625" style="15" bestFit="1" customWidth="1"/>
    <col min="519" max="520" width="9.140625" style="15"/>
    <col min="521" max="521" width="10.140625" style="15" bestFit="1" customWidth="1"/>
    <col min="522" max="768" width="9.140625" style="15"/>
    <col min="769" max="769" width="26.42578125" style="15" customWidth="1"/>
    <col min="770" max="770" width="64" style="15" customWidth="1"/>
    <col min="771" max="771" width="13.28515625" style="15" customWidth="1"/>
    <col min="772" max="772" width="14.5703125" style="15" customWidth="1"/>
    <col min="773" max="773" width="9.140625" style="15"/>
    <col min="774" max="774" width="10.140625" style="15" bestFit="1" customWidth="1"/>
    <col min="775" max="776" width="9.140625" style="15"/>
    <col min="777" max="777" width="10.140625" style="15" bestFit="1" customWidth="1"/>
    <col min="778" max="1024" width="9.140625" style="15"/>
    <col min="1025" max="1025" width="26.42578125" style="15" customWidth="1"/>
    <col min="1026" max="1026" width="64" style="15" customWidth="1"/>
    <col min="1027" max="1027" width="13.28515625" style="15" customWidth="1"/>
    <col min="1028" max="1028" width="14.5703125" style="15" customWidth="1"/>
    <col min="1029" max="1029" width="9.140625" style="15"/>
    <col min="1030" max="1030" width="10.140625" style="15" bestFit="1" customWidth="1"/>
    <col min="1031" max="1032" width="9.140625" style="15"/>
    <col min="1033" max="1033" width="10.140625" style="15" bestFit="1" customWidth="1"/>
    <col min="1034" max="1280" width="9.140625" style="15"/>
    <col min="1281" max="1281" width="26.42578125" style="15" customWidth="1"/>
    <col min="1282" max="1282" width="64" style="15" customWidth="1"/>
    <col min="1283" max="1283" width="13.28515625" style="15" customWidth="1"/>
    <col min="1284" max="1284" width="14.5703125" style="15" customWidth="1"/>
    <col min="1285" max="1285" width="9.140625" style="15"/>
    <col min="1286" max="1286" width="10.140625" style="15" bestFit="1" customWidth="1"/>
    <col min="1287" max="1288" width="9.140625" style="15"/>
    <col min="1289" max="1289" width="10.140625" style="15" bestFit="1" customWidth="1"/>
    <col min="1290" max="1536" width="9.140625" style="15"/>
    <col min="1537" max="1537" width="26.42578125" style="15" customWidth="1"/>
    <col min="1538" max="1538" width="64" style="15" customWidth="1"/>
    <col min="1539" max="1539" width="13.28515625" style="15" customWidth="1"/>
    <col min="1540" max="1540" width="14.5703125" style="15" customWidth="1"/>
    <col min="1541" max="1541" width="9.140625" style="15"/>
    <col min="1542" max="1542" width="10.140625" style="15" bestFit="1" customWidth="1"/>
    <col min="1543" max="1544" width="9.140625" style="15"/>
    <col min="1545" max="1545" width="10.140625" style="15" bestFit="1" customWidth="1"/>
    <col min="1546" max="1792" width="9.140625" style="15"/>
    <col min="1793" max="1793" width="26.42578125" style="15" customWidth="1"/>
    <col min="1794" max="1794" width="64" style="15" customWidth="1"/>
    <col min="1795" max="1795" width="13.28515625" style="15" customWidth="1"/>
    <col min="1796" max="1796" width="14.5703125" style="15" customWidth="1"/>
    <col min="1797" max="1797" width="9.140625" style="15"/>
    <col min="1798" max="1798" width="10.140625" style="15" bestFit="1" customWidth="1"/>
    <col min="1799" max="1800" width="9.140625" style="15"/>
    <col min="1801" max="1801" width="10.140625" style="15" bestFit="1" customWidth="1"/>
    <col min="1802" max="2048" width="9.140625" style="15"/>
    <col min="2049" max="2049" width="26.42578125" style="15" customWidth="1"/>
    <col min="2050" max="2050" width="64" style="15" customWidth="1"/>
    <col min="2051" max="2051" width="13.28515625" style="15" customWidth="1"/>
    <col min="2052" max="2052" width="14.5703125" style="15" customWidth="1"/>
    <col min="2053" max="2053" width="9.140625" style="15"/>
    <col min="2054" max="2054" width="10.140625" style="15" bestFit="1" customWidth="1"/>
    <col min="2055" max="2056" width="9.140625" style="15"/>
    <col min="2057" max="2057" width="10.140625" style="15" bestFit="1" customWidth="1"/>
    <col min="2058" max="2304" width="9.140625" style="15"/>
    <col min="2305" max="2305" width="26.42578125" style="15" customWidth="1"/>
    <col min="2306" max="2306" width="64" style="15" customWidth="1"/>
    <col min="2307" max="2307" width="13.28515625" style="15" customWidth="1"/>
    <col min="2308" max="2308" width="14.5703125" style="15" customWidth="1"/>
    <col min="2309" max="2309" width="9.140625" style="15"/>
    <col min="2310" max="2310" width="10.140625" style="15" bestFit="1" customWidth="1"/>
    <col min="2311" max="2312" width="9.140625" style="15"/>
    <col min="2313" max="2313" width="10.140625" style="15" bestFit="1" customWidth="1"/>
    <col min="2314" max="2560" width="9.140625" style="15"/>
    <col min="2561" max="2561" width="26.42578125" style="15" customWidth="1"/>
    <col min="2562" max="2562" width="64" style="15" customWidth="1"/>
    <col min="2563" max="2563" width="13.28515625" style="15" customWidth="1"/>
    <col min="2564" max="2564" width="14.5703125" style="15" customWidth="1"/>
    <col min="2565" max="2565" width="9.140625" style="15"/>
    <col min="2566" max="2566" width="10.140625" style="15" bestFit="1" customWidth="1"/>
    <col min="2567" max="2568" width="9.140625" style="15"/>
    <col min="2569" max="2569" width="10.140625" style="15" bestFit="1" customWidth="1"/>
    <col min="2570" max="2816" width="9.140625" style="15"/>
    <col min="2817" max="2817" width="26.42578125" style="15" customWidth="1"/>
    <col min="2818" max="2818" width="64" style="15" customWidth="1"/>
    <col min="2819" max="2819" width="13.28515625" style="15" customWidth="1"/>
    <col min="2820" max="2820" width="14.5703125" style="15" customWidth="1"/>
    <col min="2821" max="2821" width="9.140625" style="15"/>
    <col min="2822" max="2822" width="10.140625" style="15" bestFit="1" customWidth="1"/>
    <col min="2823" max="2824" width="9.140625" style="15"/>
    <col min="2825" max="2825" width="10.140625" style="15" bestFit="1" customWidth="1"/>
    <col min="2826" max="3072" width="9.140625" style="15"/>
    <col min="3073" max="3073" width="26.42578125" style="15" customWidth="1"/>
    <col min="3074" max="3074" width="64" style="15" customWidth="1"/>
    <col min="3075" max="3075" width="13.28515625" style="15" customWidth="1"/>
    <col min="3076" max="3076" width="14.5703125" style="15" customWidth="1"/>
    <col min="3077" max="3077" width="9.140625" style="15"/>
    <col min="3078" max="3078" width="10.140625" style="15" bestFit="1" customWidth="1"/>
    <col min="3079" max="3080" width="9.140625" style="15"/>
    <col min="3081" max="3081" width="10.140625" style="15" bestFit="1" customWidth="1"/>
    <col min="3082" max="3328" width="9.140625" style="15"/>
    <col min="3329" max="3329" width="26.42578125" style="15" customWidth="1"/>
    <col min="3330" max="3330" width="64" style="15" customWidth="1"/>
    <col min="3331" max="3331" width="13.28515625" style="15" customWidth="1"/>
    <col min="3332" max="3332" width="14.5703125" style="15" customWidth="1"/>
    <col min="3333" max="3333" width="9.140625" style="15"/>
    <col min="3334" max="3334" width="10.140625" style="15" bestFit="1" customWidth="1"/>
    <col min="3335" max="3336" width="9.140625" style="15"/>
    <col min="3337" max="3337" width="10.140625" style="15" bestFit="1" customWidth="1"/>
    <col min="3338" max="3584" width="9.140625" style="15"/>
    <col min="3585" max="3585" width="26.42578125" style="15" customWidth="1"/>
    <col min="3586" max="3586" width="64" style="15" customWidth="1"/>
    <col min="3587" max="3587" width="13.28515625" style="15" customWidth="1"/>
    <col min="3588" max="3588" width="14.5703125" style="15" customWidth="1"/>
    <col min="3589" max="3589" width="9.140625" style="15"/>
    <col min="3590" max="3590" width="10.140625" style="15" bestFit="1" customWidth="1"/>
    <col min="3591" max="3592" width="9.140625" style="15"/>
    <col min="3593" max="3593" width="10.140625" style="15" bestFit="1" customWidth="1"/>
    <col min="3594" max="3840" width="9.140625" style="15"/>
    <col min="3841" max="3841" width="26.42578125" style="15" customWidth="1"/>
    <col min="3842" max="3842" width="64" style="15" customWidth="1"/>
    <col min="3843" max="3843" width="13.28515625" style="15" customWidth="1"/>
    <col min="3844" max="3844" width="14.5703125" style="15" customWidth="1"/>
    <col min="3845" max="3845" width="9.140625" style="15"/>
    <col min="3846" max="3846" width="10.140625" style="15" bestFit="1" customWidth="1"/>
    <col min="3847" max="3848" width="9.140625" style="15"/>
    <col min="3849" max="3849" width="10.140625" style="15" bestFit="1" customWidth="1"/>
    <col min="3850" max="4096" width="9.140625" style="15"/>
    <col min="4097" max="4097" width="26.42578125" style="15" customWidth="1"/>
    <col min="4098" max="4098" width="64" style="15" customWidth="1"/>
    <col min="4099" max="4099" width="13.28515625" style="15" customWidth="1"/>
    <col min="4100" max="4100" width="14.5703125" style="15" customWidth="1"/>
    <col min="4101" max="4101" width="9.140625" style="15"/>
    <col min="4102" max="4102" width="10.140625" style="15" bestFit="1" customWidth="1"/>
    <col min="4103" max="4104" width="9.140625" style="15"/>
    <col min="4105" max="4105" width="10.140625" style="15" bestFit="1" customWidth="1"/>
    <col min="4106" max="4352" width="9.140625" style="15"/>
    <col min="4353" max="4353" width="26.42578125" style="15" customWidth="1"/>
    <col min="4354" max="4354" width="64" style="15" customWidth="1"/>
    <col min="4355" max="4355" width="13.28515625" style="15" customWidth="1"/>
    <col min="4356" max="4356" width="14.5703125" style="15" customWidth="1"/>
    <col min="4357" max="4357" width="9.140625" style="15"/>
    <col min="4358" max="4358" width="10.140625" style="15" bestFit="1" customWidth="1"/>
    <col min="4359" max="4360" width="9.140625" style="15"/>
    <col min="4361" max="4361" width="10.140625" style="15" bestFit="1" customWidth="1"/>
    <col min="4362" max="4608" width="9.140625" style="15"/>
    <col min="4609" max="4609" width="26.42578125" style="15" customWidth="1"/>
    <col min="4610" max="4610" width="64" style="15" customWidth="1"/>
    <col min="4611" max="4611" width="13.28515625" style="15" customWidth="1"/>
    <col min="4612" max="4612" width="14.5703125" style="15" customWidth="1"/>
    <col min="4613" max="4613" width="9.140625" style="15"/>
    <col min="4614" max="4614" width="10.140625" style="15" bestFit="1" customWidth="1"/>
    <col min="4615" max="4616" width="9.140625" style="15"/>
    <col min="4617" max="4617" width="10.140625" style="15" bestFit="1" customWidth="1"/>
    <col min="4618" max="4864" width="9.140625" style="15"/>
    <col min="4865" max="4865" width="26.42578125" style="15" customWidth="1"/>
    <col min="4866" max="4866" width="64" style="15" customWidth="1"/>
    <col min="4867" max="4867" width="13.28515625" style="15" customWidth="1"/>
    <col min="4868" max="4868" width="14.5703125" style="15" customWidth="1"/>
    <col min="4869" max="4869" width="9.140625" style="15"/>
    <col min="4870" max="4870" width="10.140625" style="15" bestFit="1" customWidth="1"/>
    <col min="4871" max="4872" width="9.140625" style="15"/>
    <col min="4873" max="4873" width="10.140625" style="15" bestFit="1" customWidth="1"/>
    <col min="4874" max="5120" width="9.140625" style="15"/>
    <col min="5121" max="5121" width="26.42578125" style="15" customWidth="1"/>
    <col min="5122" max="5122" width="64" style="15" customWidth="1"/>
    <col min="5123" max="5123" width="13.28515625" style="15" customWidth="1"/>
    <col min="5124" max="5124" width="14.5703125" style="15" customWidth="1"/>
    <col min="5125" max="5125" width="9.140625" style="15"/>
    <col min="5126" max="5126" width="10.140625" style="15" bestFit="1" customWidth="1"/>
    <col min="5127" max="5128" width="9.140625" style="15"/>
    <col min="5129" max="5129" width="10.140625" style="15" bestFit="1" customWidth="1"/>
    <col min="5130" max="5376" width="9.140625" style="15"/>
    <col min="5377" max="5377" width="26.42578125" style="15" customWidth="1"/>
    <col min="5378" max="5378" width="64" style="15" customWidth="1"/>
    <col min="5379" max="5379" width="13.28515625" style="15" customWidth="1"/>
    <col min="5380" max="5380" width="14.5703125" style="15" customWidth="1"/>
    <col min="5381" max="5381" width="9.140625" style="15"/>
    <col min="5382" max="5382" width="10.140625" style="15" bestFit="1" customWidth="1"/>
    <col min="5383" max="5384" width="9.140625" style="15"/>
    <col min="5385" max="5385" width="10.140625" style="15" bestFit="1" customWidth="1"/>
    <col min="5386" max="5632" width="9.140625" style="15"/>
    <col min="5633" max="5633" width="26.42578125" style="15" customWidth="1"/>
    <col min="5634" max="5634" width="64" style="15" customWidth="1"/>
    <col min="5635" max="5635" width="13.28515625" style="15" customWidth="1"/>
    <col min="5636" max="5636" width="14.5703125" style="15" customWidth="1"/>
    <col min="5637" max="5637" width="9.140625" style="15"/>
    <col min="5638" max="5638" width="10.140625" style="15" bestFit="1" customWidth="1"/>
    <col min="5639" max="5640" width="9.140625" style="15"/>
    <col min="5641" max="5641" width="10.140625" style="15" bestFit="1" customWidth="1"/>
    <col min="5642" max="5888" width="9.140625" style="15"/>
    <col min="5889" max="5889" width="26.42578125" style="15" customWidth="1"/>
    <col min="5890" max="5890" width="64" style="15" customWidth="1"/>
    <col min="5891" max="5891" width="13.28515625" style="15" customWidth="1"/>
    <col min="5892" max="5892" width="14.5703125" style="15" customWidth="1"/>
    <col min="5893" max="5893" width="9.140625" style="15"/>
    <col min="5894" max="5894" width="10.140625" style="15" bestFit="1" customWidth="1"/>
    <col min="5895" max="5896" width="9.140625" style="15"/>
    <col min="5897" max="5897" width="10.140625" style="15" bestFit="1" customWidth="1"/>
    <col min="5898" max="6144" width="9.140625" style="15"/>
    <col min="6145" max="6145" width="26.42578125" style="15" customWidth="1"/>
    <col min="6146" max="6146" width="64" style="15" customWidth="1"/>
    <col min="6147" max="6147" width="13.28515625" style="15" customWidth="1"/>
    <col min="6148" max="6148" width="14.5703125" style="15" customWidth="1"/>
    <col min="6149" max="6149" width="9.140625" style="15"/>
    <col min="6150" max="6150" width="10.140625" style="15" bestFit="1" customWidth="1"/>
    <col min="6151" max="6152" width="9.140625" style="15"/>
    <col min="6153" max="6153" width="10.140625" style="15" bestFit="1" customWidth="1"/>
    <col min="6154" max="6400" width="9.140625" style="15"/>
    <col min="6401" max="6401" width="26.42578125" style="15" customWidth="1"/>
    <col min="6402" max="6402" width="64" style="15" customWidth="1"/>
    <col min="6403" max="6403" width="13.28515625" style="15" customWidth="1"/>
    <col min="6404" max="6404" width="14.5703125" style="15" customWidth="1"/>
    <col min="6405" max="6405" width="9.140625" style="15"/>
    <col min="6406" max="6406" width="10.140625" style="15" bestFit="1" customWidth="1"/>
    <col min="6407" max="6408" width="9.140625" style="15"/>
    <col min="6409" max="6409" width="10.140625" style="15" bestFit="1" customWidth="1"/>
    <col min="6410" max="6656" width="9.140625" style="15"/>
    <col min="6657" max="6657" width="26.42578125" style="15" customWidth="1"/>
    <col min="6658" max="6658" width="64" style="15" customWidth="1"/>
    <col min="6659" max="6659" width="13.28515625" style="15" customWidth="1"/>
    <col min="6660" max="6660" width="14.5703125" style="15" customWidth="1"/>
    <col min="6661" max="6661" width="9.140625" style="15"/>
    <col min="6662" max="6662" width="10.140625" style="15" bestFit="1" customWidth="1"/>
    <col min="6663" max="6664" width="9.140625" style="15"/>
    <col min="6665" max="6665" width="10.140625" style="15" bestFit="1" customWidth="1"/>
    <col min="6666" max="6912" width="9.140625" style="15"/>
    <col min="6913" max="6913" width="26.42578125" style="15" customWidth="1"/>
    <col min="6914" max="6914" width="64" style="15" customWidth="1"/>
    <col min="6915" max="6915" width="13.28515625" style="15" customWidth="1"/>
    <col min="6916" max="6916" width="14.5703125" style="15" customWidth="1"/>
    <col min="6917" max="6917" width="9.140625" style="15"/>
    <col min="6918" max="6918" width="10.140625" style="15" bestFit="1" customWidth="1"/>
    <col min="6919" max="6920" width="9.140625" style="15"/>
    <col min="6921" max="6921" width="10.140625" style="15" bestFit="1" customWidth="1"/>
    <col min="6922" max="7168" width="9.140625" style="15"/>
    <col min="7169" max="7169" width="26.42578125" style="15" customWidth="1"/>
    <col min="7170" max="7170" width="64" style="15" customWidth="1"/>
    <col min="7171" max="7171" width="13.28515625" style="15" customWidth="1"/>
    <col min="7172" max="7172" width="14.5703125" style="15" customWidth="1"/>
    <col min="7173" max="7173" width="9.140625" style="15"/>
    <col min="7174" max="7174" width="10.140625" style="15" bestFit="1" customWidth="1"/>
    <col min="7175" max="7176" width="9.140625" style="15"/>
    <col min="7177" max="7177" width="10.140625" style="15" bestFit="1" customWidth="1"/>
    <col min="7178" max="7424" width="9.140625" style="15"/>
    <col min="7425" max="7425" width="26.42578125" style="15" customWidth="1"/>
    <col min="7426" max="7426" width="64" style="15" customWidth="1"/>
    <col min="7427" max="7427" width="13.28515625" style="15" customWidth="1"/>
    <col min="7428" max="7428" width="14.5703125" style="15" customWidth="1"/>
    <col min="7429" max="7429" width="9.140625" style="15"/>
    <col min="7430" max="7430" width="10.140625" style="15" bestFit="1" customWidth="1"/>
    <col min="7431" max="7432" width="9.140625" style="15"/>
    <col min="7433" max="7433" width="10.140625" style="15" bestFit="1" customWidth="1"/>
    <col min="7434" max="7680" width="9.140625" style="15"/>
    <col min="7681" max="7681" width="26.42578125" style="15" customWidth="1"/>
    <col min="7682" max="7682" width="64" style="15" customWidth="1"/>
    <col min="7683" max="7683" width="13.28515625" style="15" customWidth="1"/>
    <col min="7684" max="7684" width="14.5703125" style="15" customWidth="1"/>
    <col min="7685" max="7685" width="9.140625" style="15"/>
    <col min="7686" max="7686" width="10.140625" style="15" bestFit="1" customWidth="1"/>
    <col min="7687" max="7688" width="9.140625" style="15"/>
    <col min="7689" max="7689" width="10.140625" style="15" bestFit="1" customWidth="1"/>
    <col min="7690" max="7936" width="9.140625" style="15"/>
    <col min="7937" max="7937" width="26.42578125" style="15" customWidth="1"/>
    <col min="7938" max="7938" width="64" style="15" customWidth="1"/>
    <col min="7939" max="7939" width="13.28515625" style="15" customWidth="1"/>
    <col min="7940" max="7940" width="14.5703125" style="15" customWidth="1"/>
    <col min="7941" max="7941" width="9.140625" style="15"/>
    <col min="7942" max="7942" width="10.140625" style="15" bestFit="1" customWidth="1"/>
    <col min="7943" max="7944" width="9.140625" style="15"/>
    <col min="7945" max="7945" width="10.140625" style="15" bestFit="1" customWidth="1"/>
    <col min="7946" max="8192" width="9.140625" style="15"/>
    <col min="8193" max="8193" width="26.42578125" style="15" customWidth="1"/>
    <col min="8194" max="8194" width="64" style="15" customWidth="1"/>
    <col min="8195" max="8195" width="13.28515625" style="15" customWidth="1"/>
    <col min="8196" max="8196" width="14.5703125" style="15" customWidth="1"/>
    <col min="8197" max="8197" width="9.140625" style="15"/>
    <col min="8198" max="8198" width="10.140625" style="15" bestFit="1" customWidth="1"/>
    <col min="8199" max="8200" width="9.140625" style="15"/>
    <col min="8201" max="8201" width="10.140625" style="15" bestFit="1" customWidth="1"/>
    <col min="8202" max="8448" width="9.140625" style="15"/>
    <col min="8449" max="8449" width="26.42578125" style="15" customWidth="1"/>
    <col min="8450" max="8450" width="64" style="15" customWidth="1"/>
    <col min="8451" max="8451" width="13.28515625" style="15" customWidth="1"/>
    <col min="8452" max="8452" width="14.5703125" style="15" customWidth="1"/>
    <col min="8453" max="8453" width="9.140625" style="15"/>
    <col min="8454" max="8454" width="10.140625" style="15" bestFit="1" customWidth="1"/>
    <col min="8455" max="8456" width="9.140625" style="15"/>
    <col min="8457" max="8457" width="10.140625" style="15" bestFit="1" customWidth="1"/>
    <col min="8458" max="8704" width="9.140625" style="15"/>
    <col min="8705" max="8705" width="26.42578125" style="15" customWidth="1"/>
    <col min="8706" max="8706" width="64" style="15" customWidth="1"/>
    <col min="8707" max="8707" width="13.28515625" style="15" customWidth="1"/>
    <col min="8708" max="8708" width="14.5703125" style="15" customWidth="1"/>
    <col min="8709" max="8709" width="9.140625" style="15"/>
    <col min="8710" max="8710" width="10.140625" style="15" bestFit="1" customWidth="1"/>
    <col min="8711" max="8712" width="9.140625" style="15"/>
    <col min="8713" max="8713" width="10.140625" style="15" bestFit="1" customWidth="1"/>
    <col min="8714" max="8960" width="9.140625" style="15"/>
    <col min="8961" max="8961" width="26.42578125" style="15" customWidth="1"/>
    <col min="8962" max="8962" width="64" style="15" customWidth="1"/>
    <col min="8963" max="8963" width="13.28515625" style="15" customWidth="1"/>
    <col min="8964" max="8964" width="14.5703125" style="15" customWidth="1"/>
    <col min="8965" max="8965" width="9.140625" style="15"/>
    <col min="8966" max="8966" width="10.140625" style="15" bestFit="1" customWidth="1"/>
    <col min="8967" max="8968" width="9.140625" style="15"/>
    <col min="8969" max="8969" width="10.140625" style="15" bestFit="1" customWidth="1"/>
    <col min="8970" max="9216" width="9.140625" style="15"/>
    <col min="9217" max="9217" width="26.42578125" style="15" customWidth="1"/>
    <col min="9218" max="9218" width="64" style="15" customWidth="1"/>
    <col min="9219" max="9219" width="13.28515625" style="15" customWidth="1"/>
    <col min="9220" max="9220" width="14.5703125" style="15" customWidth="1"/>
    <col min="9221" max="9221" width="9.140625" style="15"/>
    <col min="9222" max="9222" width="10.140625" style="15" bestFit="1" customWidth="1"/>
    <col min="9223" max="9224" width="9.140625" style="15"/>
    <col min="9225" max="9225" width="10.140625" style="15" bestFit="1" customWidth="1"/>
    <col min="9226" max="9472" width="9.140625" style="15"/>
    <col min="9473" max="9473" width="26.42578125" style="15" customWidth="1"/>
    <col min="9474" max="9474" width="64" style="15" customWidth="1"/>
    <col min="9475" max="9475" width="13.28515625" style="15" customWidth="1"/>
    <col min="9476" max="9476" width="14.5703125" style="15" customWidth="1"/>
    <col min="9477" max="9477" width="9.140625" style="15"/>
    <col min="9478" max="9478" width="10.140625" style="15" bestFit="1" customWidth="1"/>
    <col min="9479" max="9480" width="9.140625" style="15"/>
    <col min="9481" max="9481" width="10.140625" style="15" bestFit="1" customWidth="1"/>
    <col min="9482" max="9728" width="9.140625" style="15"/>
    <col min="9729" max="9729" width="26.42578125" style="15" customWidth="1"/>
    <col min="9730" max="9730" width="64" style="15" customWidth="1"/>
    <col min="9731" max="9731" width="13.28515625" style="15" customWidth="1"/>
    <col min="9732" max="9732" width="14.5703125" style="15" customWidth="1"/>
    <col min="9733" max="9733" width="9.140625" style="15"/>
    <col min="9734" max="9734" width="10.140625" style="15" bestFit="1" customWidth="1"/>
    <col min="9735" max="9736" width="9.140625" style="15"/>
    <col min="9737" max="9737" width="10.140625" style="15" bestFit="1" customWidth="1"/>
    <col min="9738" max="9984" width="9.140625" style="15"/>
    <col min="9985" max="9985" width="26.42578125" style="15" customWidth="1"/>
    <col min="9986" max="9986" width="64" style="15" customWidth="1"/>
    <col min="9987" max="9987" width="13.28515625" style="15" customWidth="1"/>
    <col min="9988" max="9988" width="14.5703125" style="15" customWidth="1"/>
    <col min="9989" max="9989" width="9.140625" style="15"/>
    <col min="9990" max="9990" width="10.140625" style="15" bestFit="1" customWidth="1"/>
    <col min="9991" max="9992" width="9.140625" style="15"/>
    <col min="9993" max="9993" width="10.140625" style="15" bestFit="1" customWidth="1"/>
    <col min="9994" max="10240" width="9.140625" style="15"/>
    <col min="10241" max="10241" width="26.42578125" style="15" customWidth="1"/>
    <col min="10242" max="10242" width="64" style="15" customWidth="1"/>
    <col min="10243" max="10243" width="13.28515625" style="15" customWidth="1"/>
    <col min="10244" max="10244" width="14.5703125" style="15" customWidth="1"/>
    <col min="10245" max="10245" width="9.140625" style="15"/>
    <col min="10246" max="10246" width="10.140625" style="15" bestFit="1" customWidth="1"/>
    <col min="10247" max="10248" width="9.140625" style="15"/>
    <col min="10249" max="10249" width="10.140625" style="15" bestFit="1" customWidth="1"/>
    <col min="10250" max="10496" width="9.140625" style="15"/>
    <col min="10497" max="10497" width="26.42578125" style="15" customWidth="1"/>
    <col min="10498" max="10498" width="64" style="15" customWidth="1"/>
    <col min="10499" max="10499" width="13.28515625" style="15" customWidth="1"/>
    <col min="10500" max="10500" width="14.5703125" style="15" customWidth="1"/>
    <col min="10501" max="10501" width="9.140625" style="15"/>
    <col min="10502" max="10502" width="10.140625" style="15" bestFit="1" customWidth="1"/>
    <col min="10503" max="10504" width="9.140625" style="15"/>
    <col min="10505" max="10505" width="10.140625" style="15" bestFit="1" customWidth="1"/>
    <col min="10506" max="10752" width="9.140625" style="15"/>
    <col min="10753" max="10753" width="26.42578125" style="15" customWidth="1"/>
    <col min="10754" max="10754" width="64" style="15" customWidth="1"/>
    <col min="10755" max="10755" width="13.28515625" style="15" customWidth="1"/>
    <col min="10756" max="10756" width="14.5703125" style="15" customWidth="1"/>
    <col min="10757" max="10757" width="9.140625" style="15"/>
    <col min="10758" max="10758" width="10.140625" style="15" bestFit="1" customWidth="1"/>
    <col min="10759" max="10760" width="9.140625" style="15"/>
    <col min="10761" max="10761" width="10.140625" style="15" bestFit="1" customWidth="1"/>
    <col min="10762" max="11008" width="9.140625" style="15"/>
    <col min="11009" max="11009" width="26.42578125" style="15" customWidth="1"/>
    <col min="11010" max="11010" width="64" style="15" customWidth="1"/>
    <col min="11011" max="11011" width="13.28515625" style="15" customWidth="1"/>
    <col min="11012" max="11012" width="14.5703125" style="15" customWidth="1"/>
    <col min="11013" max="11013" width="9.140625" style="15"/>
    <col min="11014" max="11014" width="10.140625" style="15" bestFit="1" customWidth="1"/>
    <col min="11015" max="11016" width="9.140625" style="15"/>
    <col min="11017" max="11017" width="10.140625" style="15" bestFit="1" customWidth="1"/>
    <col min="11018" max="11264" width="9.140625" style="15"/>
    <col min="11265" max="11265" width="26.42578125" style="15" customWidth="1"/>
    <col min="11266" max="11266" width="64" style="15" customWidth="1"/>
    <col min="11267" max="11267" width="13.28515625" style="15" customWidth="1"/>
    <col min="11268" max="11268" width="14.5703125" style="15" customWidth="1"/>
    <col min="11269" max="11269" width="9.140625" style="15"/>
    <col min="11270" max="11270" width="10.140625" style="15" bestFit="1" customWidth="1"/>
    <col min="11271" max="11272" width="9.140625" style="15"/>
    <col min="11273" max="11273" width="10.140625" style="15" bestFit="1" customWidth="1"/>
    <col min="11274" max="11520" width="9.140625" style="15"/>
    <col min="11521" max="11521" width="26.42578125" style="15" customWidth="1"/>
    <col min="11522" max="11522" width="64" style="15" customWidth="1"/>
    <col min="11523" max="11523" width="13.28515625" style="15" customWidth="1"/>
    <col min="11524" max="11524" width="14.5703125" style="15" customWidth="1"/>
    <col min="11525" max="11525" width="9.140625" style="15"/>
    <col min="11526" max="11526" width="10.140625" style="15" bestFit="1" customWidth="1"/>
    <col min="11527" max="11528" width="9.140625" style="15"/>
    <col min="11529" max="11529" width="10.140625" style="15" bestFit="1" customWidth="1"/>
    <col min="11530" max="11776" width="9.140625" style="15"/>
    <col min="11777" max="11777" width="26.42578125" style="15" customWidth="1"/>
    <col min="11778" max="11778" width="64" style="15" customWidth="1"/>
    <col min="11779" max="11779" width="13.28515625" style="15" customWidth="1"/>
    <col min="11780" max="11780" width="14.5703125" style="15" customWidth="1"/>
    <col min="11781" max="11781" width="9.140625" style="15"/>
    <col min="11782" max="11782" width="10.140625" style="15" bestFit="1" customWidth="1"/>
    <col min="11783" max="11784" width="9.140625" style="15"/>
    <col min="11785" max="11785" width="10.140625" style="15" bestFit="1" customWidth="1"/>
    <col min="11786" max="12032" width="9.140625" style="15"/>
    <col min="12033" max="12033" width="26.42578125" style="15" customWidth="1"/>
    <col min="12034" max="12034" width="64" style="15" customWidth="1"/>
    <col min="12035" max="12035" width="13.28515625" style="15" customWidth="1"/>
    <col min="12036" max="12036" width="14.5703125" style="15" customWidth="1"/>
    <col min="12037" max="12037" width="9.140625" style="15"/>
    <col min="12038" max="12038" width="10.140625" style="15" bestFit="1" customWidth="1"/>
    <col min="12039" max="12040" width="9.140625" style="15"/>
    <col min="12041" max="12041" width="10.140625" style="15" bestFit="1" customWidth="1"/>
    <col min="12042" max="12288" width="9.140625" style="15"/>
    <col min="12289" max="12289" width="26.42578125" style="15" customWidth="1"/>
    <col min="12290" max="12290" width="64" style="15" customWidth="1"/>
    <col min="12291" max="12291" width="13.28515625" style="15" customWidth="1"/>
    <col min="12292" max="12292" width="14.5703125" style="15" customWidth="1"/>
    <col min="12293" max="12293" width="9.140625" style="15"/>
    <col min="12294" max="12294" width="10.140625" style="15" bestFit="1" customWidth="1"/>
    <col min="12295" max="12296" width="9.140625" style="15"/>
    <col min="12297" max="12297" width="10.140625" style="15" bestFit="1" customWidth="1"/>
    <col min="12298" max="12544" width="9.140625" style="15"/>
    <col min="12545" max="12545" width="26.42578125" style="15" customWidth="1"/>
    <col min="12546" max="12546" width="64" style="15" customWidth="1"/>
    <col min="12547" max="12547" width="13.28515625" style="15" customWidth="1"/>
    <col min="12548" max="12548" width="14.5703125" style="15" customWidth="1"/>
    <col min="12549" max="12549" width="9.140625" style="15"/>
    <col min="12550" max="12550" width="10.140625" style="15" bestFit="1" customWidth="1"/>
    <col min="12551" max="12552" width="9.140625" style="15"/>
    <col min="12553" max="12553" width="10.140625" style="15" bestFit="1" customWidth="1"/>
    <col min="12554" max="12800" width="9.140625" style="15"/>
    <col min="12801" max="12801" width="26.42578125" style="15" customWidth="1"/>
    <col min="12802" max="12802" width="64" style="15" customWidth="1"/>
    <col min="12803" max="12803" width="13.28515625" style="15" customWidth="1"/>
    <col min="12804" max="12804" width="14.5703125" style="15" customWidth="1"/>
    <col min="12805" max="12805" width="9.140625" style="15"/>
    <col min="12806" max="12806" width="10.140625" style="15" bestFit="1" customWidth="1"/>
    <col min="12807" max="12808" width="9.140625" style="15"/>
    <col min="12809" max="12809" width="10.140625" style="15" bestFit="1" customWidth="1"/>
    <col min="12810" max="13056" width="9.140625" style="15"/>
    <col min="13057" max="13057" width="26.42578125" style="15" customWidth="1"/>
    <col min="13058" max="13058" width="64" style="15" customWidth="1"/>
    <col min="13059" max="13059" width="13.28515625" style="15" customWidth="1"/>
    <col min="13060" max="13060" width="14.5703125" style="15" customWidth="1"/>
    <col min="13061" max="13061" width="9.140625" style="15"/>
    <col min="13062" max="13062" width="10.140625" style="15" bestFit="1" customWidth="1"/>
    <col min="13063" max="13064" width="9.140625" style="15"/>
    <col min="13065" max="13065" width="10.140625" style="15" bestFit="1" customWidth="1"/>
    <col min="13066" max="13312" width="9.140625" style="15"/>
    <col min="13313" max="13313" width="26.42578125" style="15" customWidth="1"/>
    <col min="13314" max="13314" width="64" style="15" customWidth="1"/>
    <col min="13315" max="13315" width="13.28515625" style="15" customWidth="1"/>
    <col min="13316" max="13316" width="14.5703125" style="15" customWidth="1"/>
    <col min="13317" max="13317" width="9.140625" style="15"/>
    <col min="13318" max="13318" width="10.140625" style="15" bestFit="1" customWidth="1"/>
    <col min="13319" max="13320" width="9.140625" style="15"/>
    <col min="13321" max="13321" width="10.140625" style="15" bestFit="1" customWidth="1"/>
    <col min="13322" max="13568" width="9.140625" style="15"/>
    <col min="13569" max="13569" width="26.42578125" style="15" customWidth="1"/>
    <col min="13570" max="13570" width="64" style="15" customWidth="1"/>
    <col min="13571" max="13571" width="13.28515625" style="15" customWidth="1"/>
    <col min="13572" max="13572" width="14.5703125" style="15" customWidth="1"/>
    <col min="13573" max="13573" width="9.140625" style="15"/>
    <col min="13574" max="13574" width="10.140625" style="15" bestFit="1" customWidth="1"/>
    <col min="13575" max="13576" width="9.140625" style="15"/>
    <col min="13577" max="13577" width="10.140625" style="15" bestFit="1" customWidth="1"/>
    <col min="13578" max="13824" width="9.140625" style="15"/>
    <col min="13825" max="13825" width="26.42578125" style="15" customWidth="1"/>
    <col min="13826" max="13826" width="64" style="15" customWidth="1"/>
    <col min="13827" max="13827" width="13.28515625" style="15" customWidth="1"/>
    <col min="13828" max="13828" width="14.5703125" style="15" customWidth="1"/>
    <col min="13829" max="13829" width="9.140625" style="15"/>
    <col min="13830" max="13830" width="10.140625" style="15" bestFit="1" customWidth="1"/>
    <col min="13831" max="13832" width="9.140625" style="15"/>
    <col min="13833" max="13833" width="10.140625" style="15" bestFit="1" customWidth="1"/>
    <col min="13834" max="14080" width="9.140625" style="15"/>
    <col min="14081" max="14081" width="26.42578125" style="15" customWidth="1"/>
    <col min="14082" max="14082" width="64" style="15" customWidth="1"/>
    <col min="14083" max="14083" width="13.28515625" style="15" customWidth="1"/>
    <col min="14084" max="14084" width="14.5703125" style="15" customWidth="1"/>
    <col min="14085" max="14085" width="9.140625" style="15"/>
    <col min="14086" max="14086" width="10.140625" style="15" bestFit="1" customWidth="1"/>
    <col min="14087" max="14088" width="9.140625" style="15"/>
    <col min="14089" max="14089" width="10.140625" style="15" bestFit="1" customWidth="1"/>
    <col min="14090" max="14336" width="9.140625" style="15"/>
    <col min="14337" max="14337" width="26.42578125" style="15" customWidth="1"/>
    <col min="14338" max="14338" width="64" style="15" customWidth="1"/>
    <col min="14339" max="14339" width="13.28515625" style="15" customWidth="1"/>
    <col min="14340" max="14340" width="14.5703125" style="15" customWidth="1"/>
    <col min="14341" max="14341" width="9.140625" style="15"/>
    <col min="14342" max="14342" width="10.140625" style="15" bestFit="1" customWidth="1"/>
    <col min="14343" max="14344" width="9.140625" style="15"/>
    <col min="14345" max="14345" width="10.140625" style="15" bestFit="1" customWidth="1"/>
    <col min="14346" max="14592" width="9.140625" style="15"/>
    <col min="14593" max="14593" width="26.42578125" style="15" customWidth="1"/>
    <col min="14594" max="14594" width="64" style="15" customWidth="1"/>
    <col min="14595" max="14595" width="13.28515625" style="15" customWidth="1"/>
    <col min="14596" max="14596" width="14.5703125" style="15" customWidth="1"/>
    <col min="14597" max="14597" width="9.140625" style="15"/>
    <col min="14598" max="14598" width="10.140625" style="15" bestFit="1" customWidth="1"/>
    <col min="14599" max="14600" width="9.140625" style="15"/>
    <col min="14601" max="14601" width="10.140625" style="15" bestFit="1" customWidth="1"/>
    <col min="14602" max="14848" width="9.140625" style="15"/>
    <col min="14849" max="14849" width="26.42578125" style="15" customWidth="1"/>
    <col min="14850" max="14850" width="64" style="15" customWidth="1"/>
    <col min="14851" max="14851" width="13.28515625" style="15" customWidth="1"/>
    <col min="14852" max="14852" width="14.5703125" style="15" customWidth="1"/>
    <col min="14853" max="14853" width="9.140625" style="15"/>
    <col min="14854" max="14854" width="10.140625" style="15" bestFit="1" customWidth="1"/>
    <col min="14855" max="14856" width="9.140625" style="15"/>
    <col min="14857" max="14857" width="10.140625" style="15" bestFit="1" customWidth="1"/>
    <col min="14858" max="15104" width="9.140625" style="15"/>
    <col min="15105" max="15105" width="26.42578125" style="15" customWidth="1"/>
    <col min="15106" max="15106" width="64" style="15" customWidth="1"/>
    <col min="15107" max="15107" width="13.28515625" style="15" customWidth="1"/>
    <col min="15108" max="15108" width="14.5703125" style="15" customWidth="1"/>
    <col min="15109" max="15109" width="9.140625" style="15"/>
    <col min="15110" max="15110" width="10.140625" style="15" bestFit="1" customWidth="1"/>
    <col min="15111" max="15112" width="9.140625" style="15"/>
    <col min="15113" max="15113" width="10.140625" style="15" bestFit="1" customWidth="1"/>
    <col min="15114" max="15360" width="9.140625" style="15"/>
    <col min="15361" max="15361" width="26.42578125" style="15" customWidth="1"/>
    <col min="15362" max="15362" width="64" style="15" customWidth="1"/>
    <col min="15363" max="15363" width="13.28515625" style="15" customWidth="1"/>
    <col min="15364" max="15364" width="14.5703125" style="15" customWidth="1"/>
    <col min="15365" max="15365" width="9.140625" style="15"/>
    <col min="15366" max="15366" width="10.140625" style="15" bestFit="1" customWidth="1"/>
    <col min="15367" max="15368" width="9.140625" style="15"/>
    <col min="15369" max="15369" width="10.140625" style="15" bestFit="1" customWidth="1"/>
    <col min="15370" max="15616" width="9.140625" style="15"/>
    <col min="15617" max="15617" width="26.42578125" style="15" customWidth="1"/>
    <col min="15618" max="15618" width="64" style="15" customWidth="1"/>
    <col min="15619" max="15619" width="13.28515625" style="15" customWidth="1"/>
    <col min="15620" max="15620" width="14.5703125" style="15" customWidth="1"/>
    <col min="15621" max="15621" width="9.140625" style="15"/>
    <col min="15622" max="15622" width="10.140625" style="15" bestFit="1" customWidth="1"/>
    <col min="15623" max="15624" width="9.140625" style="15"/>
    <col min="15625" max="15625" width="10.140625" style="15" bestFit="1" customWidth="1"/>
    <col min="15626" max="15872" width="9.140625" style="15"/>
    <col min="15873" max="15873" width="26.42578125" style="15" customWidth="1"/>
    <col min="15874" max="15874" width="64" style="15" customWidth="1"/>
    <col min="15875" max="15875" width="13.28515625" style="15" customWidth="1"/>
    <col min="15876" max="15876" width="14.5703125" style="15" customWidth="1"/>
    <col min="15877" max="15877" width="9.140625" style="15"/>
    <col min="15878" max="15878" width="10.140625" style="15" bestFit="1" customWidth="1"/>
    <col min="15879" max="15880" width="9.140625" style="15"/>
    <col min="15881" max="15881" width="10.140625" style="15" bestFit="1" customWidth="1"/>
    <col min="15882" max="16128" width="9.140625" style="15"/>
    <col min="16129" max="16129" width="26.42578125" style="15" customWidth="1"/>
    <col min="16130" max="16130" width="64" style="15" customWidth="1"/>
    <col min="16131" max="16131" width="13.28515625" style="15" customWidth="1"/>
    <col min="16132" max="16132" width="14.5703125" style="15" customWidth="1"/>
    <col min="16133" max="16133" width="9.140625" style="15"/>
    <col min="16134" max="16134" width="10.140625" style="15" bestFit="1" customWidth="1"/>
    <col min="16135" max="16136" width="9.140625" style="15"/>
    <col min="16137" max="16137" width="10.140625" style="15" bestFit="1" customWidth="1"/>
    <col min="16138" max="16384" width="9.140625" style="15"/>
  </cols>
  <sheetData>
    <row r="1" spans="1:4" ht="15.75" customHeight="1" x14ac:dyDescent="0.25">
      <c r="A1" s="14" t="s">
        <v>274</v>
      </c>
      <c r="B1" s="14"/>
      <c r="C1" s="14"/>
      <c r="D1" s="14"/>
    </row>
    <row r="2" spans="1:4" ht="15.75" customHeight="1" x14ac:dyDescent="0.25">
      <c r="A2" s="14" t="s">
        <v>275</v>
      </c>
      <c r="B2" s="14"/>
      <c r="C2" s="14"/>
      <c r="D2" s="14"/>
    </row>
    <row r="3" spans="1:4" ht="15.75" customHeight="1" x14ac:dyDescent="0.25">
      <c r="A3" s="14" t="s">
        <v>276</v>
      </c>
      <c r="B3" s="14"/>
      <c r="C3" s="14"/>
      <c r="D3" s="14"/>
    </row>
    <row r="4" spans="1:4" ht="15.75" customHeight="1" x14ac:dyDescent="0.25">
      <c r="A4" s="14" t="s">
        <v>277</v>
      </c>
      <c r="B4" s="14"/>
      <c r="C4" s="14"/>
      <c r="D4" s="14"/>
    </row>
    <row r="5" spans="1:4" x14ac:dyDescent="0.25">
      <c r="A5" s="14" t="s">
        <v>278</v>
      </c>
      <c r="B5" s="14"/>
      <c r="C5" s="14"/>
      <c r="D5" s="14"/>
    </row>
    <row r="7" spans="1:4" x14ac:dyDescent="0.25">
      <c r="A7" s="17" t="s">
        <v>13</v>
      </c>
      <c r="B7" s="17"/>
      <c r="C7" s="17"/>
      <c r="D7" s="18"/>
    </row>
    <row r="8" spans="1:4" ht="15.75" customHeight="1" x14ac:dyDescent="0.25">
      <c r="A8" s="17" t="s">
        <v>279</v>
      </c>
      <c r="B8" s="17"/>
      <c r="C8" s="17"/>
      <c r="D8" s="18"/>
    </row>
    <row r="9" spans="1:4" ht="15.75" customHeight="1" thickBot="1" x14ac:dyDescent="0.3">
      <c r="C9" s="19" t="s">
        <v>14</v>
      </c>
      <c r="D9" s="19"/>
    </row>
    <row r="10" spans="1:4" ht="32.25" thickBot="1" x14ac:dyDescent="0.3">
      <c r="A10" s="20" t="s">
        <v>15</v>
      </c>
      <c r="B10" s="21" t="s">
        <v>3</v>
      </c>
      <c r="C10" s="22" t="s">
        <v>16</v>
      </c>
      <c r="D10" s="23"/>
    </row>
    <row r="11" spans="1:4" ht="16.5" thickBot="1" x14ac:dyDescent="0.3">
      <c r="A11" s="24"/>
      <c r="B11" s="25"/>
      <c r="C11" s="26">
        <v>2020</v>
      </c>
      <c r="D11" s="27">
        <v>2021</v>
      </c>
    </row>
    <row r="12" spans="1:4" x14ac:dyDescent="0.25">
      <c r="A12" s="2" t="s">
        <v>17</v>
      </c>
      <c r="B12" s="3" t="s">
        <v>18</v>
      </c>
      <c r="C12" s="28">
        <f>C13+C19+C27+C39+C42+C45+C50+C67+C75+C79+C87+C89</f>
        <v>677065.6</v>
      </c>
      <c r="D12" s="28">
        <f>D13+D19+D27+D39+D42+D45+D50+D67+D75+D79+D87+D89</f>
        <v>717543.4</v>
      </c>
    </row>
    <row r="13" spans="1:4" s="8" customFormat="1" x14ac:dyDescent="0.25">
      <c r="A13" s="2" t="s">
        <v>19</v>
      </c>
      <c r="B13" s="4" t="s">
        <v>20</v>
      </c>
      <c r="C13" s="28">
        <v>437998</v>
      </c>
      <c r="D13" s="28">
        <v>468683</v>
      </c>
    </row>
    <row r="14" spans="1:4" s="8" customFormat="1" x14ac:dyDescent="0.25">
      <c r="A14" s="2" t="s">
        <v>21</v>
      </c>
      <c r="B14" s="3" t="s">
        <v>22</v>
      </c>
      <c r="C14" s="28">
        <v>437998</v>
      </c>
      <c r="D14" s="28">
        <v>468683</v>
      </c>
    </row>
    <row r="15" spans="1:4" s="8" customFormat="1" ht="78.75" x14ac:dyDescent="0.25">
      <c r="A15" s="2" t="s">
        <v>23</v>
      </c>
      <c r="B15" s="9" t="s">
        <v>24</v>
      </c>
      <c r="C15" s="28">
        <v>430247</v>
      </c>
      <c r="D15" s="28">
        <v>460680</v>
      </c>
    </row>
    <row r="16" spans="1:4" s="8" customFormat="1" ht="110.25" x14ac:dyDescent="0.25">
      <c r="A16" s="2" t="s">
        <v>25</v>
      </c>
      <c r="B16" s="9" t="s">
        <v>26</v>
      </c>
      <c r="C16" s="28">
        <v>3477</v>
      </c>
      <c r="D16" s="28">
        <v>3534</v>
      </c>
    </row>
    <row r="17" spans="1:4" s="8" customFormat="1" ht="47.25" x14ac:dyDescent="0.25">
      <c r="A17" s="2" t="s">
        <v>27</v>
      </c>
      <c r="B17" s="3" t="s">
        <v>28</v>
      </c>
      <c r="C17" s="28">
        <v>2337</v>
      </c>
      <c r="D17" s="28">
        <v>2394</v>
      </c>
    </row>
    <row r="18" spans="1:4" s="8" customFormat="1" ht="94.5" x14ac:dyDescent="0.25">
      <c r="A18" s="2" t="s">
        <v>29</v>
      </c>
      <c r="B18" s="10" t="s">
        <v>30</v>
      </c>
      <c r="C18" s="28">
        <v>1937</v>
      </c>
      <c r="D18" s="28">
        <v>2075</v>
      </c>
    </row>
    <row r="19" spans="1:4" s="8" customFormat="1" ht="47.25" x14ac:dyDescent="0.25">
      <c r="A19" s="2" t="s">
        <v>31</v>
      </c>
      <c r="B19" s="9" t="s">
        <v>32</v>
      </c>
      <c r="C19" s="28">
        <v>21843</v>
      </c>
      <c r="D19" s="28">
        <v>22295</v>
      </c>
    </row>
    <row r="20" spans="1:4" s="8" customFormat="1" ht="31.5" x14ac:dyDescent="0.25">
      <c r="A20" s="2" t="s">
        <v>33</v>
      </c>
      <c r="B20" s="9" t="s">
        <v>34</v>
      </c>
      <c r="C20" s="28">
        <v>21843</v>
      </c>
      <c r="D20" s="28">
        <v>22295</v>
      </c>
    </row>
    <row r="21" spans="1:4" s="8" customFormat="1" ht="78.75" x14ac:dyDescent="0.25">
      <c r="A21" s="2" t="s">
        <v>35</v>
      </c>
      <c r="B21" s="3" t="s">
        <v>36</v>
      </c>
      <c r="C21" s="28">
        <v>7899</v>
      </c>
      <c r="D21" s="28">
        <v>8063</v>
      </c>
    </row>
    <row r="22" spans="1:4" s="8" customFormat="1" ht="126" x14ac:dyDescent="0.25">
      <c r="A22" s="2" t="s">
        <v>37</v>
      </c>
      <c r="B22" s="9" t="s">
        <v>38</v>
      </c>
      <c r="C22" s="28">
        <v>7899</v>
      </c>
      <c r="D22" s="28">
        <v>8063</v>
      </c>
    </row>
    <row r="23" spans="1:4" s="8" customFormat="1" ht="94.5" x14ac:dyDescent="0.25">
      <c r="A23" s="2" t="s">
        <v>39</v>
      </c>
      <c r="B23" s="3" t="s">
        <v>40</v>
      </c>
      <c r="C23" s="28">
        <v>51</v>
      </c>
      <c r="D23" s="28">
        <v>51</v>
      </c>
    </row>
    <row r="24" spans="1:4" s="8" customFormat="1" ht="141.75" x14ac:dyDescent="0.25">
      <c r="A24" s="2" t="s">
        <v>41</v>
      </c>
      <c r="B24" s="3" t="s">
        <v>42</v>
      </c>
      <c r="C24" s="28">
        <v>51</v>
      </c>
      <c r="D24" s="28">
        <v>51</v>
      </c>
    </row>
    <row r="25" spans="1:4" s="8" customFormat="1" ht="78.75" x14ac:dyDescent="0.25">
      <c r="A25" s="29" t="s">
        <v>43</v>
      </c>
      <c r="B25" s="3" t="s">
        <v>44</v>
      </c>
      <c r="C25" s="28">
        <v>13893</v>
      </c>
      <c r="D25" s="28">
        <v>14181</v>
      </c>
    </row>
    <row r="26" spans="1:4" s="8" customFormat="1" ht="126" x14ac:dyDescent="0.25">
      <c r="A26" s="2" t="s">
        <v>45</v>
      </c>
      <c r="B26" s="3" t="s">
        <v>46</v>
      </c>
      <c r="C26" s="28">
        <v>13893</v>
      </c>
      <c r="D26" s="28">
        <v>14181</v>
      </c>
    </row>
    <row r="27" spans="1:4" s="8" customFormat="1" x14ac:dyDescent="0.25">
      <c r="A27" s="2" t="s">
        <v>47</v>
      </c>
      <c r="B27" s="3" t="s">
        <v>48</v>
      </c>
      <c r="C27" s="28">
        <f>C28+C33+C35+C37</f>
        <v>120708</v>
      </c>
      <c r="D27" s="28">
        <f>D28+D33+D35+D37</f>
        <v>119828</v>
      </c>
    </row>
    <row r="28" spans="1:4" s="8" customFormat="1" ht="31.5" x14ac:dyDescent="0.25">
      <c r="A28" s="2" t="s">
        <v>49</v>
      </c>
      <c r="B28" s="3" t="s">
        <v>50</v>
      </c>
      <c r="C28" s="28">
        <v>98698</v>
      </c>
      <c r="D28" s="28">
        <v>103667</v>
      </c>
    </row>
    <row r="29" spans="1:4" s="8" customFormat="1" ht="31.5" x14ac:dyDescent="0.25">
      <c r="A29" s="2" t="s">
        <v>51</v>
      </c>
      <c r="B29" s="3" t="s">
        <v>52</v>
      </c>
      <c r="C29" s="28">
        <v>48756</v>
      </c>
      <c r="D29" s="28">
        <v>51193</v>
      </c>
    </row>
    <row r="30" spans="1:4" s="8" customFormat="1" ht="31.5" x14ac:dyDescent="0.25">
      <c r="A30" s="2" t="s">
        <v>53</v>
      </c>
      <c r="B30" s="10" t="s">
        <v>52</v>
      </c>
      <c r="C30" s="28">
        <v>48756</v>
      </c>
      <c r="D30" s="28">
        <v>51193</v>
      </c>
    </row>
    <row r="31" spans="1:4" s="8" customFormat="1" ht="47.25" x14ac:dyDescent="0.25">
      <c r="A31" s="2" t="s">
        <v>54</v>
      </c>
      <c r="B31" s="3" t="s">
        <v>55</v>
      </c>
      <c r="C31" s="28">
        <v>49942</v>
      </c>
      <c r="D31" s="28">
        <v>52474</v>
      </c>
    </row>
    <row r="32" spans="1:4" s="8" customFormat="1" ht="63" x14ac:dyDescent="0.25">
      <c r="A32" s="2" t="s">
        <v>56</v>
      </c>
      <c r="B32" s="3" t="s">
        <v>57</v>
      </c>
      <c r="C32" s="28">
        <v>49942</v>
      </c>
      <c r="D32" s="28">
        <v>52474</v>
      </c>
    </row>
    <row r="33" spans="1:4" s="8" customFormat="1" ht="31.5" x14ac:dyDescent="0.25">
      <c r="A33" s="2" t="s">
        <v>58</v>
      </c>
      <c r="B33" s="3" t="s">
        <v>59</v>
      </c>
      <c r="C33" s="28">
        <v>6330</v>
      </c>
      <c r="D33" s="28">
        <v>0</v>
      </c>
    </row>
    <row r="34" spans="1:4" s="8" customFormat="1" ht="31.5" x14ac:dyDescent="0.25">
      <c r="A34" s="2" t="s">
        <v>60</v>
      </c>
      <c r="B34" s="3" t="s">
        <v>59</v>
      </c>
      <c r="C34" s="28">
        <v>6330</v>
      </c>
      <c r="D34" s="28">
        <v>0</v>
      </c>
    </row>
    <row r="35" spans="1:4" s="8" customFormat="1" x14ac:dyDescent="0.25">
      <c r="A35" s="29" t="s">
        <v>61</v>
      </c>
      <c r="B35" s="3" t="s">
        <v>62</v>
      </c>
      <c r="C35" s="28">
        <v>6055</v>
      </c>
      <c r="D35" s="28">
        <v>6055</v>
      </c>
    </row>
    <row r="36" spans="1:4" s="8" customFormat="1" x14ac:dyDescent="0.25">
      <c r="A36" s="2" t="s">
        <v>63</v>
      </c>
      <c r="B36" s="3" t="s">
        <v>62</v>
      </c>
      <c r="C36" s="28">
        <v>6055</v>
      </c>
      <c r="D36" s="28">
        <v>6055</v>
      </c>
    </row>
    <row r="37" spans="1:4" s="8" customFormat="1" ht="31.5" x14ac:dyDescent="0.25">
      <c r="A37" s="30" t="s">
        <v>64</v>
      </c>
      <c r="B37" s="3" t="s">
        <v>65</v>
      </c>
      <c r="C37" s="28">
        <v>9625</v>
      </c>
      <c r="D37" s="28">
        <v>10106</v>
      </c>
    </row>
    <row r="38" spans="1:4" s="8" customFormat="1" ht="47.25" x14ac:dyDescent="0.25">
      <c r="A38" s="2" t="s">
        <v>66</v>
      </c>
      <c r="B38" s="3" t="s">
        <v>67</v>
      </c>
      <c r="C38" s="28">
        <v>9625</v>
      </c>
      <c r="D38" s="28">
        <v>10106</v>
      </c>
    </row>
    <row r="39" spans="1:4" s="8" customFormat="1" x14ac:dyDescent="0.25">
      <c r="A39" s="2" t="s">
        <v>68</v>
      </c>
      <c r="B39" s="3" t="s">
        <v>69</v>
      </c>
      <c r="C39" s="28">
        <f>C40</f>
        <v>11986</v>
      </c>
      <c r="D39" s="28">
        <f>D40</f>
        <v>12346</v>
      </c>
    </row>
    <row r="40" spans="1:4" s="8" customFormat="1" x14ac:dyDescent="0.25">
      <c r="A40" s="2" t="s">
        <v>70</v>
      </c>
      <c r="B40" s="3" t="s">
        <v>71</v>
      </c>
      <c r="C40" s="28">
        <f>C41</f>
        <v>11986</v>
      </c>
      <c r="D40" s="28">
        <f>D41</f>
        <v>12346</v>
      </c>
    </row>
    <row r="41" spans="1:4" s="8" customFormat="1" ht="31.5" x14ac:dyDescent="0.25">
      <c r="A41" s="2" t="s">
        <v>72</v>
      </c>
      <c r="B41" s="3" t="s">
        <v>73</v>
      </c>
      <c r="C41" s="28">
        <v>11986</v>
      </c>
      <c r="D41" s="28">
        <v>12346</v>
      </c>
    </row>
    <row r="42" spans="1:4" s="8" customFormat="1" ht="31.5" x14ac:dyDescent="0.25">
      <c r="A42" s="2" t="s">
        <v>74</v>
      </c>
      <c r="B42" s="10" t="s">
        <v>75</v>
      </c>
      <c r="C42" s="28">
        <v>1200</v>
      </c>
      <c r="D42" s="28">
        <v>1224</v>
      </c>
    </row>
    <row r="43" spans="1:4" s="8" customFormat="1" x14ac:dyDescent="0.25">
      <c r="A43" s="2" t="s">
        <v>76</v>
      </c>
      <c r="B43" s="3" t="s">
        <v>77</v>
      </c>
      <c r="C43" s="28">
        <v>1200</v>
      </c>
      <c r="D43" s="28">
        <v>1224</v>
      </c>
    </row>
    <row r="44" spans="1:4" s="8" customFormat="1" ht="31.5" x14ac:dyDescent="0.25">
      <c r="A44" s="2" t="s">
        <v>78</v>
      </c>
      <c r="B44" s="3" t="s">
        <v>79</v>
      </c>
      <c r="C44" s="28">
        <v>1200</v>
      </c>
      <c r="D44" s="28">
        <v>1224</v>
      </c>
    </row>
    <row r="45" spans="1:4" s="8" customFormat="1" x14ac:dyDescent="0.25">
      <c r="A45" s="2" t="s">
        <v>80</v>
      </c>
      <c r="B45" s="3" t="s">
        <v>81</v>
      </c>
      <c r="C45" s="28">
        <v>11026</v>
      </c>
      <c r="D45" s="28">
        <v>11136</v>
      </c>
    </row>
    <row r="46" spans="1:4" s="8" customFormat="1" ht="31.5" x14ac:dyDescent="0.25">
      <c r="A46" s="2" t="s">
        <v>82</v>
      </c>
      <c r="B46" s="9" t="s">
        <v>83</v>
      </c>
      <c r="C46" s="28">
        <v>11026</v>
      </c>
      <c r="D46" s="28">
        <v>11136</v>
      </c>
    </row>
    <row r="47" spans="1:4" s="8" customFormat="1" ht="47.25" x14ac:dyDescent="0.25">
      <c r="A47" s="2" t="s">
        <v>84</v>
      </c>
      <c r="B47" s="3" t="s">
        <v>85</v>
      </c>
      <c r="C47" s="28">
        <v>11026</v>
      </c>
      <c r="D47" s="28">
        <v>11136</v>
      </c>
    </row>
    <row r="48" spans="1:4" s="8" customFormat="1" ht="31.5" x14ac:dyDescent="0.25">
      <c r="A48" s="2" t="s">
        <v>86</v>
      </c>
      <c r="B48" s="9" t="s">
        <v>87</v>
      </c>
      <c r="C48" s="28">
        <v>0</v>
      </c>
      <c r="D48" s="28">
        <v>0</v>
      </c>
    </row>
    <row r="49" spans="1:4" s="8" customFormat="1" ht="31.5" x14ac:dyDescent="0.25">
      <c r="A49" s="2" t="s">
        <v>4</v>
      </c>
      <c r="B49" s="9" t="s">
        <v>5</v>
      </c>
      <c r="C49" s="28">
        <v>0</v>
      </c>
      <c r="D49" s="28">
        <v>0</v>
      </c>
    </row>
    <row r="50" spans="1:4" s="8" customFormat="1" ht="47.25" x14ac:dyDescent="0.25">
      <c r="A50" s="2" t="s">
        <v>88</v>
      </c>
      <c r="B50" s="9" t="s">
        <v>89</v>
      </c>
      <c r="C50" s="28">
        <f>C51+C61+C64</f>
        <v>56547</v>
      </c>
      <c r="D50" s="28">
        <f>D51+D61+D64</f>
        <v>58567</v>
      </c>
    </row>
    <row r="51" spans="1:4" s="8" customFormat="1" ht="94.5" x14ac:dyDescent="0.25">
      <c r="A51" s="2" t="s">
        <v>90</v>
      </c>
      <c r="B51" s="3" t="s">
        <v>91</v>
      </c>
      <c r="C51" s="28">
        <f>C52+C55+C57+C59</f>
        <v>56124</v>
      </c>
      <c r="D51" s="28">
        <f>D52+D55+D57+D59</f>
        <v>58144</v>
      </c>
    </row>
    <row r="52" spans="1:4" s="8" customFormat="1" ht="63" x14ac:dyDescent="0.25">
      <c r="A52" s="2" t="s">
        <v>92</v>
      </c>
      <c r="B52" s="3" t="s">
        <v>93</v>
      </c>
      <c r="C52" s="28">
        <f>C53+C54</f>
        <v>41078</v>
      </c>
      <c r="D52" s="28">
        <f>D53+D54</f>
        <v>41098</v>
      </c>
    </row>
    <row r="53" spans="1:4" s="8" customFormat="1" ht="94.5" x14ac:dyDescent="0.25">
      <c r="A53" s="2" t="s">
        <v>94</v>
      </c>
      <c r="B53" s="3" t="s">
        <v>95</v>
      </c>
      <c r="C53" s="28">
        <v>15590</v>
      </c>
      <c r="D53" s="28">
        <v>15610</v>
      </c>
    </row>
    <row r="54" spans="1:4" s="8" customFormat="1" ht="78.75" x14ac:dyDescent="0.25">
      <c r="A54" s="5" t="s">
        <v>96</v>
      </c>
      <c r="B54" s="3" t="s">
        <v>97</v>
      </c>
      <c r="C54" s="28">
        <v>25488</v>
      </c>
      <c r="D54" s="28">
        <v>25488</v>
      </c>
    </row>
    <row r="55" spans="1:4" s="8" customFormat="1" ht="78.75" x14ac:dyDescent="0.25">
      <c r="A55" s="5" t="s">
        <v>98</v>
      </c>
      <c r="B55" s="3" t="s">
        <v>99</v>
      </c>
      <c r="C55" s="28">
        <v>90</v>
      </c>
      <c r="D55" s="28">
        <v>90</v>
      </c>
    </row>
    <row r="56" spans="1:4" s="8" customFormat="1" ht="78.75" x14ac:dyDescent="0.25">
      <c r="A56" s="2" t="s">
        <v>100</v>
      </c>
      <c r="B56" s="3" t="s">
        <v>101</v>
      </c>
      <c r="C56" s="28">
        <v>90</v>
      </c>
      <c r="D56" s="28">
        <v>90</v>
      </c>
    </row>
    <row r="57" spans="1:4" s="8" customFormat="1" ht="94.5" x14ac:dyDescent="0.25">
      <c r="A57" s="2" t="s">
        <v>102</v>
      </c>
      <c r="B57" s="3" t="s">
        <v>103</v>
      </c>
      <c r="C57" s="28">
        <v>36</v>
      </c>
      <c r="D57" s="28">
        <v>36</v>
      </c>
    </row>
    <row r="58" spans="1:4" s="8" customFormat="1" ht="78.75" x14ac:dyDescent="0.25">
      <c r="A58" s="2" t="s">
        <v>104</v>
      </c>
      <c r="B58" s="3" t="s">
        <v>105</v>
      </c>
      <c r="C58" s="28">
        <v>36</v>
      </c>
      <c r="D58" s="28">
        <v>36</v>
      </c>
    </row>
    <row r="59" spans="1:4" s="8" customFormat="1" ht="47.25" x14ac:dyDescent="0.25">
      <c r="A59" s="2" t="s">
        <v>106</v>
      </c>
      <c r="B59" s="9" t="s">
        <v>107</v>
      </c>
      <c r="C59" s="28">
        <f>C60</f>
        <v>14920</v>
      </c>
      <c r="D59" s="28">
        <f>D60</f>
        <v>16920</v>
      </c>
    </row>
    <row r="60" spans="1:4" s="8" customFormat="1" ht="47.25" x14ac:dyDescent="0.25">
      <c r="A60" s="2" t="s">
        <v>108</v>
      </c>
      <c r="B60" s="3" t="s">
        <v>109</v>
      </c>
      <c r="C60" s="28">
        <v>14920</v>
      </c>
      <c r="D60" s="28">
        <v>16920</v>
      </c>
    </row>
    <row r="61" spans="1:4" s="8" customFormat="1" ht="31.5" x14ac:dyDescent="0.25">
      <c r="A61" s="2" t="s">
        <v>110</v>
      </c>
      <c r="B61" s="3" t="s">
        <v>111</v>
      </c>
      <c r="C61" s="28">
        <v>369</v>
      </c>
      <c r="D61" s="28">
        <v>369</v>
      </c>
    </row>
    <row r="62" spans="1:4" s="8" customFormat="1" ht="47.25" x14ac:dyDescent="0.25">
      <c r="A62" s="2" t="s">
        <v>112</v>
      </c>
      <c r="B62" s="3" t="s">
        <v>113</v>
      </c>
      <c r="C62" s="28">
        <v>369</v>
      </c>
      <c r="D62" s="28">
        <v>369</v>
      </c>
    </row>
    <row r="63" spans="1:4" s="8" customFormat="1" ht="63" x14ac:dyDescent="0.25">
      <c r="A63" s="2" t="s">
        <v>114</v>
      </c>
      <c r="B63" s="3" t="s">
        <v>115</v>
      </c>
      <c r="C63" s="28">
        <v>369</v>
      </c>
      <c r="D63" s="28">
        <v>369</v>
      </c>
    </row>
    <row r="64" spans="1:4" s="8" customFormat="1" ht="94.5" x14ac:dyDescent="0.25">
      <c r="A64" s="2" t="s">
        <v>116</v>
      </c>
      <c r="B64" s="3" t="s">
        <v>117</v>
      </c>
      <c r="C64" s="28">
        <v>54</v>
      </c>
      <c r="D64" s="28">
        <v>54</v>
      </c>
    </row>
    <row r="65" spans="1:4" s="8" customFormat="1" ht="94.5" x14ac:dyDescent="0.25">
      <c r="A65" s="2" t="s">
        <v>118</v>
      </c>
      <c r="B65" s="3" t="s">
        <v>119</v>
      </c>
      <c r="C65" s="28">
        <v>54</v>
      </c>
      <c r="D65" s="28">
        <v>54</v>
      </c>
    </row>
    <row r="66" spans="1:4" s="8" customFormat="1" ht="78.75" x14ac:dyDescent="0.25">
      <c r="A66" s="2" t="s">
        <v>6</v>
      </c>
      <c r="B66" s="3" t="s">
        <v>7</v>
      </c>
      <c r="C66" s="28">
        <v>54</v>
      </c>
      <c r="D66" s="28">
        <v>54</v>
      </c>
    </row>
    <row r="67" spans="1:4" s="8" customFormat="1" ht="31.5" x14ac:dyDescent="0.25">
      <c r="A67" s="2" t="s">
        <v>120</v>
      </c>
      <c r="B67" s="3" t="s">
        <v>121</v>
      </c>
      <c r="C67" s="28">
        <v>2270</v>
      </c>
      <c r="D67" s="28">
        <v>2270</v>
      </c>
    </row>
    <row r="68" spans="1:4" s="8" customFormat="1" x14ac:dyDescent="0.25">
      <c r="A68" s="2" t="s">
        <v>122</v>
      </c>
      <c r="B68" s="3" t="s">
        <v>123</v>
      </c>
      <c r="C68" s="28">
        <v>2270</v>
      </c>
      <c r="D68" s="28">
        <v>2270</v>
      </c>
    </row>
    <row r="69" spans="1:4" s="8" customFormat="1" ht="31.5" x14ac:dyDescent="0.25">
      <c r="A69" s="2" t="s">
        <v>124</v>
      </c>
      <c r="B69" s="3" t="s">
        <v>125</v>
      </c>
      <c r="C69" s="28">
        <v>376</v>
      </c>
      <c r="D69" s="28">
        <v>376</v>
      </c>
    </row>
    <row r="70" spans="1:4" s="8" customFormat="1" x14ac:dyDescent="0.25">
      <c r="A70" s="31" t="s">
        <v>126</v>
      </c>
      <c r="B70" s="3" t="s">
        <v>127</v>
      </c>
      <c r="C70" s="28">
        <v>77</v>
      </c>
      <c r="D70" s="28">
        <v>77</v>
      </c>
    </row>
    <row r="71" spans="1:4" s="8" customFormat="1" x14ac:dyDescent="0.25">
      <c r="A71" s="2" t="s">
        <v>128</v>
      </c>
      <c r="B71" s="3" t="s">
        <v>129</v>
      </c>
      <c r="C71" s="28">
        <v>1817</v>
      </c>
      <c r="D71" s="28">
        <v>1817</v>
      </c>
    </row>
    <row r="72" spans="1:4" s="8" customFormat="1" x14ac:dyDescent="0.25">
      <c r="A72" s="2" t="s">
        <v>130</v>
      </c>
      <c r="B72" s="3" t="s">
        <v>131</v>
      </c>
      <c r="C72" s="28">
        <v>1224</v>
      </c>
      <c r="D72" s="28">
        <v>1224</v>
      </c>
    </row>
    <row r="73" spans="1:4" s="8" customFormat="1" x14ac:dyDescent="0.25">
      <c r="A73" s="2" t="s">
        <v>132</v>
      </c>
      <c r="B73" s="9" t="s">
        <v>133</v>
      </c>
      <c r="C73" s="28">
        <v>593</v>
      </c>
      <c r="D73" s="28">
        <v>593</v>
      </c>
    </row>
    <row r="74" spans="1:4" s="8" customFormat="1" ht="47.25" x14ac:dyDescent="0.25">
      <c r="A74" s="2" t="s">
        <v>134</v>
      </c>
      <c r="B74" s="10" t="s">
        <v>135</v>
      </c>
      <c r="C74" s="28">
        <v>0</v>
      </c>
      <c r="D74" s="28">
        <v>0</v>
      </c>
    </row>
    <row r="75" spans="1:4" s="8" customFormat="1" ht="31.5" x14ac:dyDescent="0.25">
      <c r="A75" s="29" t="s">
        <v>136</v>
      </c>
      <c r="B75" s="3" t="s">
        <v>137</v>
      </c>
      <c r="C75" s="28">
        <v>525</v>
      </c>
      <c r="D75" s="28">
        <v>525</v>
      </c>
    </row>
    <row r="76" spans="1:4" s="8" customFormat="1" ht="18.75" customHeight="1" x14ac:dyDescent="0.25">
      <c r="A76" s="2" t="s">
        <v>138</v>
      </c>
      <c r="B76" s="3" t="s">
        <v>139</v>
      </c>
      <c r="C76" s="28">
        <v>525</v>
      </c>
      <c r="D76" s="28">
        <v>525</v>
      </c>
    </row>
    <row r="77" spans="1:4" s="8" customFormat="1" ht="33.75" customHeight="1" x14ac:dyDescent="0.25">
      <c r="A77" s="2" t="s">
        <v>140</v>
      </c>
      <c r="B77" s="3" t="s">
        <v>141</v>
      </c>
      <c r="C77" s="28">
        <v>525</v>
      </c>
      <c r="D77" s="28">
        <v>525</v>
      </c>
    </row>
    <row r="78" spans="1:4" s="8" customFormat="1" ht="47.25" x14ac:dyDescent="0.25">
      <c r="A78" s="2" t="s">
        <v>8</v>
      </c>
      <c r="B78" s="3" t="s">
        <v>142</v>
      </c>
      <c r="C78" s="28">
        <v>525</v>
      </c>
      <c r="D78" s="28">
        <v>525</v>
      </c>
    </row>
    <row r="79" spans="1:4" s="8" customFormat="1" ht="31.5" x14ac:dyDescent="0.25">
      <c r="A79" s="2" t="s">
        <v>143</v>
      </c>
      <c r="B79" s="3" t="s">
        <v>0</v>
      </c>
      <c r="C79" s="28">
        <f>C80+C83</f>
        <v>11229.6</v>
      </c>
      <c r="D79" s="28">
        <f>D80+D83</f>
        <v>18651.400000000001</v>
      </c>
    </row>
    <row r="80" spans="1:4" s="8" customFormat="1" ht="94.5" x14ac:dyDescent="0.25">
      <c r="A80" s="2" t="s">
        <v>144</v>
      </c>
      <c r="B80" s="10" t="s">
        <v>145</v>
      </c>
      <c r="C80" s="28">
        <v>6100</v>
      </c>
      <c r="D80" s="28">
        <v>6100</v>
      </c>
    </row>
    <row r="81" spans="1:4" s="8" customFormat="1" ht="94.5" x14ac:dyDescent="0.25">
      <c r="A81" s="5" t="s">
        <v>146</v>
      </c>
      <c r="B81" s="10" t="s">
        <v>147</v>
      </c>
      <c r="C81" s="28">
        <v>6100</v>
      </c>
      <c r="D81" s="28">
        <v>6100</v>
      </c>
    </row>
    <row r="82" spans="1:4" s="8" customFormat="1" ht="94.5" x14ac:dyDescent="0.25">
      <c r="A82" s="2" t="s">
        <v>148</v>
      </c>
      <c r="B82" s="3" t="s">
        <v>149</v>
      </c>
      <c r="C82" s="28">
        <v>6100</v>
      </c>
      <c r="D82" s="28">
        <v>6100</v>
      </c>
    </row>
    <row r="83" spans="1:4" s="8" customFormat="1" ht="31.5" x14ac:dyDescent="0.25">
      <c r="A83" s="2" t="s">
        <v>150</v>
      </c>
      <c r="B83" s="3" t="s">
        <v>151</v>
      </c>
      <c r="C83" s="28">
        <f>C84</f>
        <v>5129.6000000000004</v>
      </c>
      <c r="D83" s="28">
        <f>D84</f>
        <v>12551.4</v>
      </c>
    </row>
    <row r="84" spans="1:4" s="8" customFormat="1" ht="31.5" x14ac:dyDescent="0.25">
      <c r="A84" s="2" t="s">
        <v>152</v>
      </c>
      <c r="B84" s="2" t="s">
        <v>153</v>
      </c>
      <c r="C84" s="28">
        <f>C85+C86</f>
        <v>5129.6000000000004</v>
      </c>
      <c r="D84" s="28">
        <f>D85+D86</f>
        <v>12551.4</v>
      </c>
    </row>
    <row r="85" spans="1:4" s="8" customFormat="1" ht="63" x14ac:dyDescent="0.25">
      <c r="A85" s="32" t="s">
        <v>154</v>
      </c>
      <c r="B85" s="2" t="s">
        <v>155</v>
      </c>
      <c r="C85" s="28">
        <f>5023.6+56</f>
        <v>5079.6000000000004</v>
      </c>
      <c r="D85" s="28">
        <f>9337.4+3164</f>
        <v>12501.4</v>
      </c>
    </row>
    <row r="86" spans="1:4" s="8" customFormat="1" ht="47.25" x14ac:dyDescent="0.25">
      <c r="A86" s="5" t="s">
        <v>156</v>
      </c>
      <c r="B86" s="2" t="s">
        <v>157</v>
      </c>
      <c r="C86" s="28">
        <v>50</v>
      </c>
      <c r="D86" s="28">
        <v>50</v>
      </c>
    </row>
    <row r="87" spans="1:4" s="8" customFormat="1" x14ac:dyDescent="0.25">
      <c r="A87" s="2" t="s">
        <v>158</v>
      </c>
      <c r="B87" s="2" t="s">
        <v>159</v>
      </c>
      <c r="C87" s="28">
        <v>30</v>
      </c>
      <c r="D87" s="28">
        <v>30</v>
      </c>
    </row>
    <row r="88" spans="1:4" s="8" customFormat="1" ht="63" x14ac:dyDescent="0.25">
      <c r="A88" s="2" t="s">
        <v>9</v>
      </c>
      <c r="B88" s="2" t="s">
        <v>1</v>
      </c>
      <c r="C88" s="28">
        <v>30</v>
      </c>
      <c r="D88" s="28">
        <v>30</v>
      </c>
    </row>
    <row r="89" spans="1:4" s="8" customFormat="1" x14ac:dyDescent="0.25">
      <c r="A89" s="2" t="s">
        <v>160</v>
      </c>
      <c r="B89" s="2" t="s">
        <v>2</v>
      </c>
      <c r="C89" s="28">
        <f>C90</f>
        <v>1703</v>
      </c>
      <c r="D89" s="28">
        <f>D90</f>
        <v>1988</v>
      </c>
    </row>
    <row r="90" spans="1:4" s="8" customFormat="1" x14ac:dyDescent="0.25">
      <c r="A90" s="2" t="s">
        <v>161</v>
      </c>
      <c r="B90" s="2" t="s">
        <v>162</v>
      </c>
      <c r="C90" s="28">
        <f>C91</f>
        <v>1703</v>
      </c>
      <c r="D90" s="28">
        <f>D91</f>
        <v>1988</v>
      </c>
    </row>
    <row r="91" spans="1:4" s="8" customFormat="1" ht="31.5" x14ac:dyDescent="0.25">
      <c r="A91" s="2" t="s">
        <v>10</v>
      </c>
      <c r="B91" s="2" t="s">
        <v>11</v>
      </c>
      <c r="C91" s="28">
        <v>1703</v>
      </c>
      <c r="D91" s="28">
        <v>1988</v>
      </c>
    </row>
    <row r="92" spans="1:4" ht="21" customHeight="1" x14ac:dyDescent="0.25">
      <c r="A92" s="11" t="s">
        <v>12</v>
      </c>
      <c r="B92" s="33" t="s">
        <v>163</v>
      </c>
      <c r="C92" s="11">
        <f>C93</f>
        <v>1228046.7999999998</v>
      </c>
      <c r="D92" s="11">
        <f>D93</f>
        <v>1327956.5</v>
      </c>
    </row>
    <row r="93" spans="1:4" ht="49.5" customHeight="1" x14ac:dyDescent="0.25">
      <c r="A93" s="11" t="s">
        <v>280</v>
      </c>
      <c r="B93" s="33" t="s">
        <v>164</v>
      </c>
      <c r="C93" s="11">
        <f>C94+C123+C154+C99</f>
        <v>1228046.7999999998</v>
      </c>
      <c r="D93" s="11">
        <f>D94+D123+D154+D99</f>
        <v>1327956.5</v>
      </c>
    </row>
    <row r="94" spans="1:4" ht="31.5" x14ac:dyDescent="0.25">
      <c r="A94" s="11" t="s">
        <v>165</v>
      </c>
      <c r="B94" s="33" t="s">
        <v>281</v>
      </c>
      <c r="C94" s="11">
        <f>C95+C97</f>
        <v>115346.90000000001</v>
      </c>
      <c r="D94" s="11">
        <f>D95+D97</f>
        <v>97358.1</v>
      </c>
    </row>
    <row r="95" spans="1:4" x14ac:dyDescent="0.25">
      <c r="A95" s="12" t="s">
        <v>166</v>
      </c>
      <c r="B95" s="33" t="s">
        <v>167</v>
      </c>
      <c r="C95" s="11">
        <f>C96</f>
        <v>101063.6</v>
      </c>
      <c r="D95" s="11">
        <f>D96</f>
        <v>72386.8</v>
      </c>
    </row>
    <row r="96" spans="1:4" ht="31.5" x14ac:dyDescent="0.25">
      <c r="A96" s="12" t="s">
        <v>168</v>
      </c>
      <c r="B96" s="33" t="s">
        <v>169</v>
      </c>
      <c r="C96" s="11">
        <v>101063.6</v>
      </c>
      <c r="D96" s="11">
        <v>72386.8</v>
      </c>
    </row>
    <row r="97" spans="1:4" ht="31.5" x14ac:dyDescent="0.25">
      <c r="A97" s="1" t="s">
        <v>170</v>
      </c>
      <c r="B97" s="3" t="s">
        <v>171</v>
      </c>
      <c r="C97" s="11">
        <f>C98</f>
        <v>14283.3</v>
      </c>
      <c r="D97" s="11">
        <f>D98</f>
        <v>24971.3</v>
      </c>
    </row>
    <row r="98" spans="1:4" ht="31.5" x14ac:dyDescent="0.25">
      <c r="A98" s="1" t="s">
        <v>172</v>
      </c>
      <c r="B98" s="3" t="s">
        <v>173</v>
      </c>
      <c r="C98" s="11">
        <v>14283.3</v>
      </c>
      <c r="D98" s="11">
        <v>24971.3</v>
      </c>
    </row>
    <row r="99" spans="1:4" ht="37.5" customHeight="1" x14ac:dyDescent="0.25">
      <c r="A99" s="11" t="s">
        <v>174</v>
      </c>
      <c r="B99" s="33" t="s">
        <v>175</v>
      </c>
      <c r="C99" s="11">
        <f>C101+C110+C106+C109+C104+C105+C102+C108+C107</f>
        <v>249771.8</v>
      </c>
      <c r="D99" s="11">
        <f>D101+D110+D106+D109+D104+D105+D102+D108+D107</f>
        <v>321306</v>
      </c>
    </row>
    <row r="100" spans="1:4" ht="50.45" customHeight="1" x14ac:dyDescent="0.25">
      <c r="A100" s="1" t="s">
        <v>176</v>
      </c>
      <c r="B100" s="3" t="s">
        <v>282</v>
      </c>
      <c r="C100" s="11">
        <f>C101</f>
        <v>54417</v>
      </c>
      <c r="D100" s="11">
        <f>D101</f>
        <v>55433</v>
      </c>
    </row>
    <row r="101" spans="1:4" ht="141.75" customHeight="1" x14ac:dyDescent="0.25">
      <c r="A101" s="1" t="s">
        <v>177</v>
      </c>
      <c r="B101" s="3" t="s">
        <v>178</v>
      </c>
      <c r="C101" s="11">
        <v>54417</v>
      </c>
      <c r="D101" s="11">
        <v>55433</v>
      </c>
    </row>
    <row r="102" spans="1:4" ht="48.75" customHeight="1" x14ac:dyDescent="0.25">
      <c r="A102" s="1" t="s">
        <v>283</v>
      </c>
      <c r="B102" s="3" t="s">
        <v>284</v>
      </c>
      <c r="C102" s="11">
        <f>C103</f>
        <v>1285.8</v>
      </c>
      <c r="D102" s="11">
        <v>0</v>
      </c>
    </row>
    <row r="103" spans="1:4" ht="70.5" customHeight="1" x14ac:dyDescent="0.25">
      <c r="A103" s="1" t="s">
        <v>285</v>
      </c>
      <c r="B103" s="6" t="s">
        <v>286</v>
      </c>
      <c r="C103" s="11">
        <v>1285.8</v>
      </c>
      <c r="D103" s="11">
        <v>0</v>
      </c>
    </row>
    <row r="104" spans="1:4" ht="70.5" customHeight="1" x14ac:dyDescent="0.25">
      <c r="A104" s="11" t="s">
        <v>179</v>
      </c>
      <c r="B104" s="6" t="s">
        <v>180</v>
      </c>
      <c r="C104" s="11">
        <v>436.1</v>
      </c>
      <c r="D104" s="11">
        <v>347.3</v>
      </c>
    </row>
    <row r="105" spans="1:4" ht="37.5" customHeight="1" x14ac:dyDescent="0.25">
      <c r="A105" s="1" t="s">
        <v>181</v>
      </c>
      <c r="B105" s="3" t="s">
        <v>182</v>
      </c>
      <c r="C105" s="11">
        <v>6611.8</v>
      </c>
      <c r="D105" s="11">
        <v>6591</v>
      </c>
    </row>
    <row r="106" spans="1:4" ht="35.25" customHeight="1" x14ac:dyDescent="0.25">
      <c r="A106" s="1" t="s">
        <v>183</v>
      </c>
      <c r="B106" s="3" t="s">
        <v>184</v>
      </c>
      <c r="C106" s="11">
        <v>31239.9</v>
      </c>
      <c r="D106" s="11">
        <v>32570.6</v>
      </c>
    </row>
    <row r="107" spans="1:4" ht="33.75" customHeight="1" x14ac:dyDescent="0.25">
      <c r="A107" s="12" t="s">
        <v>185</v>
      </c>
      <c r="B107" s="6" t="s">
        <v>186</v>
      </c>
      <c r="C107" s="11">
        <v>2203.1999999999998</v>
      </c>
      <c r="D107" s="11">
        <v>5495.3</v>
      </c>
    </row>
    <row r="108" spans="1:4" ht="69" customHeight="1" x14ac:dyDescent="0.25">
      <c r="A108" s="12" t="s">
        <v>187</v>
      </c>
      <c r="B108" s="6" t="s">
        <v>188</v>
      </c>
      <c r="C108" s="11">
        <v>40889.199999999997</v>
      </c>
      <c r="D108" s="11">
        <v>95700</v>
      </c>
    </row>
    <row r="109" spans="1:4" ht="66.75" customHeight="1" x14ac:dyDescent="0.25">
      <c r="A109" s="1" t="s">
        <v>189</v>
      </c>
      <c r="B109" s="3" t="s">
        <v>190</v>
      </c>
      <c r="C109" s="11">
        <v>3990.6</v>
      </c>
      <c r="D109" s="11">
        <v>3990.6</v>
      </c>
    </row>
    <row r="110" spans="1:4" ht="19.149999999999999" customHeight="1" x14ac:dyDescent="0.25">
      <c r="A110" s="11" t="s">
        <v>191</v>
      </c>
      <c r="B110" s="6" t="s">
        <v>192</v>
      </c>
      <c r="C110" s="11">
        <f>C115+C117+C111+C114+C112+C113+C116+C118+C119+C120+C121+C122</f>
        <v>108698.20000000001</v>
      </c>
      <c r="D110" s="11">
        <f>D115+D117+D111+D114+D112+D113+D116+D118+D119+D120+D121+D122</f>
        <v>121178.2</v>
      </c>
    </row>
    <row r="111" spans="1:4" ht="71.25" customHeight="1" x14ac:dyDescent="0.25">
      <c r="A111" s="1" t="s">
        <v>193</v>
      </c>
      <c r="B111" s="3" t="s">
        <v>194</v>
      </c>
      <c r="C111" s="11">
        <v>500</v>
      </c>
      <c r="D111" s="11">
        <v>0</v>
      </c>
    </row>
    <row r="112" spans="1:4" ht="128.25" customHeight="1" x14ac:dyDescent="0.25">
      <c r="A112" s="1" t="s">
        <v>195</v>
      </c>
      <c r="B112" s="3" t="s">
        <v>196</v>
      </c>
      <c r="C112" s="11">
        <v>38358.800000000003</v>
      </c>
      <c r="D112" s="11">
        <v>41123.699999999997</v>
      </c>
    </row>
    <row r="113" spans="1:4" ht="102" customHeight="1" x14ac:dyDescent="0.25">
      <c r="A113" s="1" t="s">
        <v>197</v>
      </c>
      <c r="B113" s="3" t="s">
        <v>198</v>
      </c>
      <c r="C113" s="11">
        <v>22470.7</v>
      </c>
      <c r="D113" s="11">
        <v>24122</v>
      </c>
    </row>
    <row r="114" spans="1:4" ht="98.25" customHeight="1" x14ac:dyDescent="0.25">
      <c r="A114" s="1" t="s">
        <v>199</v>
      </c>
      <c r="B114" s="3" t="s">
        <v>200</v>
      </c>
      <c r="C114" s="11">
        <v>8715.6</v>
      </c>
      <c r="D114" s="11">
        <v>8715.6</v>
      </c>
    </row>
    <row r="115" spans="1:4" ht="84" customHeight="1" x14ac:dyDescent="0.25">
      <c r="A115" s="11" t="s">
        <v>201</v>
      </c>
      <c r="B115" s="6" t="s">
        <v>202</v>
      </c>
      <c r="C115" s="11">
        <v>270</v>
      </c>
      <c r="D115" s="11">
        <v>270</v>
      </c>
    </row>
    <row r="116" spans="1:4" ht="69.75" customHeight="1" x14ac:dyDescent="0.25">
      <c r="A116" s="11" t="s">
        <v>287</v>
      </c>
      <c r="B116" s="6" t="s">
        <v>288</v>
      </c>
      <c r="C116" s="11">
        <v>0</v>
      </c>
      <c r="D116" s="11">
        <v>6503.5</v>
      </c>
    </row>
    <row r="117" spans="1:4" ht="57" customHeight="1" x14ac:dyDescent="0.25">
      <c r="A117" s="1" t="s">
        <v>203</v>
      </c>
      <c r="B117" s="3" t="s">
        <v>204</v>
      </c>
      <c r="C117" s="11">
        <v>0</v>
      </c>
      <c r="D117" s="11">
        <v>0</v>
      </c>
    </row>
    <row r="118" spans="1:4" ht="66" customHeight="1" x14ac:dyDescent="0.25">
      <c r="A118" s="1" t="s">
        <v>205</v>
      </c>
      <c r="B118" s="3" t="s">
        <v>206</v>
      </c>
      <c r="C118" s="11">
        <v>5983.6</v>
      </c>
      <c r="D118" s="11">
        <v>5983.6</v>
      </c>
    </row>
    <row r="119" spans="1:4" ht="131.25" customHeight="1" x14ac:dyDescent="0.25">
      <c r="A119" s="1" t="s">
        <v>207</v>
      </c>
      <c r="B119" s="3" t="s">
        <v>208</v>
      </c>
      <c r="C119" s="11">
        <v>5545</v>
      </c>
      <c r="D119" s="11">
        <v>9026.1</v>
      </c>
    </row>
    <row r="120" spans="1:4" ht="69.75" customHeight="1" x14ac:dyDescent="0.25">
      <c r="A120" s="1" t="s">
        <v>209</v>
      </c>
      <c r="B120" s="3" t="s">
        <v>210</v>
      </c>
      <c r="C120" s="11">
        <v>20284.8</v>
      </c>
      <c r="D120" s="11">
        <v>20284.8</v>
      </c>
    </row>
    <row r="121" spans="1:4" ht="53.25" customHeight="1" x14ac:dyDescent="0.25">
      <c r="A121" s="1" t="s">
        <v>211</v>
      </c>
      <c r="B121" s="3" t="s">
        <v>212</v>
      </c>
      <c r="C121" s="11">
        <v>5148.8999999999996</v>
      </c>
      <c r="D121" s="11">
        <v>5148.8999999999996</v>
      </c>
    </row>
    <row r="122" spans="1:4" ht="35.25" customHeight="1" x14ac:dyDescent="0.25">
      <c r="A122" s="1" t="s">
        <v>289</v>
      </c>
      <c r="B122" s="3" t="s">
        <v>290</v>
      </c>
      <c r="C122" s="11">
        <v>1420.8</v>
      </c>
      <c r="D122" s="11">
        <v>0</v>
      </c>
    </row>
    <row r="123" spans="1:4" ht="31.5" x14ac:dyDescent="0.25">
      <c r="A123" s="11" t="s">
        <v>291</v>
      </c>
      <c r="B123" s="33" t="s">
        <v>213</v>
      </c>
      <c r="C123" s="11">
        <f>C126+C149+C150+C152+C153+C151</f>
        <v>851580.09999999986</v>
      </c>
      <c r="D123" s="11">
        <f>D126+D149+D150+D152+D153+D151</f>
        <v>897944.39999999991</v>
      </c>
    </row>
    <row r="124" spans="1:4" ht="47.25" hidden="1" x14ac:dyDescent="0.25">
      <c r="A124" s="11" t="s">
        <v>292</v>
      </c>
      <c r="B124" s="33" t="s">
        <v>262</v>
      </c>
      <c r="C124" s="11">
        <v>0</v>
      </c>
      <c r="D124" s="11">
        <v>0</v>
      </c>
    </row>
    <row r="125" spans="1:4" ht="47.25" hidden="1" x14ac:dyDescent="0.25">
      <c r="A125" s="11" t="s">
        <v>293</v>
      </c>
      <c r="B125" s="33" t="s">
        <v>294</v>
      </c>
      <c r="C125" s="11"/>
      <c r="D125" s="11">
        <v>0</v>
      </c>
    </row>
    <row r="126" spans="1:4" ht="45.6" customHeight="1" x14ac:dyDescent="0.25">
      <c r="A126" s="12" t="s">
        <v>214</v>
      </c>
      <c r="B126" s="34" t="s">
        <v>295</v>
      </c>
      <c r="C126" s="11">
        <f>C132+C133+C134+C135+C136+C137+C138+C139+C140+C142+C143+C144+C145+C127+C128+C129+C130+C131+C141+C147+C146+C148</f>
        <v>820740.29999999993</v>
      </c>
      <c r="D126" s="11">
        <f>D132+D133+D134+D135+D136+D137+D138+D139+D140+D142+D143+D144+D145+D127+D128+D129+D130+D131+D141+D147+D146+D148</f>
        <v>865787.29999999993</v>
      </c>
    </row>
    <row r="127" spans="1:4" ht="257.25" customHeight="1" x14ac:dyDescent="0.25">
      <c r="A127" s="1" t="s">
        <v>215</v>
      </c>
      <c r="B127" s="3" t="s">
        <v>216</v>
      </c>
      <c r="C127" s="11">
        <v>209799.5</v>
      </c>
      <c r="D127" s="11">
        <v>223791.3</v>
      </c>
    </row>
    <row r="128" spans="1:4" ht="264" customHeight="1" x14ac:dyDescent="0.25">
      <c r="A128" s="1" t="s">
        <v>217</v>
      </c>
      <c r="B128" s="3" t="s">
        <v>218</v>
      </c>
      <c r="C128" s="11">
        <v>2853.8</v>
      </c>
      <c r="D128" s="11">
        <v>2853.8</v>
      </c>
    </row>
    <row r="129" spans="1:4" ht="230.45" customHeight="1" x14ac:dyDescent="0.25">
      <c r="A129" s="1" t="s">
        <v>219</v>
      </c>
      <c r="B129" s="3" t="s">
        <v>220</v>
      </c>
      <c r="C129" s="11">
        <v>371280.9</v>
      </c>
      <c r="D129" s="11">
        <v>398384.4</v>
      </c>
    </row>
    <row r="130" spans="1:4" ht="249" customHeight="1" x14ac:dyDescent="0.25">
      <c r="A130" s="1" t="s">
        <v>221</v>
      </c>
      <c r="B130" s="3" t="s">
        <v>222</v>
      </c>
      <c r="C130" s="11">
        <v>15376.5</v>
      </c>
      <c r="D130" s="11">
        <v>15376.5</v>
      </c>
    </row>
    <row r="131" spans="1:4" ht="89.45" customHeight="1" x14ac:dyDescent="0.25">
      <c r="A131" s="1" t="s">
        <v>223</v>
      </c>
      <c r="B131" s="3" t="s">
        <v>224</v>
      </c>
      <c r="C131" s="11">
        <v>5221.1000000000004</v>
      </c>
      <c r="D131" s="11">
        <v>5372.1</v>
      </c>
    </row>
    <row r="132" spans="1:4" ht="89.45" customHeight="1" x14ac:dyDescent="0.25">
      <c r="A132" s="1" t="s">
        <v>225</v>
      </c>
      <c r="B132" s="3" t="s">
        <v>226</v>
      </c>
      <c r="C132" s="11">
        <v>7903.9</v>
      </c>
      <c r="D132" s="11">
        <v>7903.9</v>
      </c>
    </row>
    <row r="133" spans="1:4" ht="99.75" customHeight="1" x14ac:dyDescent="0.25">
      <c r="A133" s="1" t="s">
        <v>227</v>
      </c>
      <c r="B133" s="3" t="s">
        <v>228</v>
      </c>
      <c r="C133" s="11">
        <v>1393.9</v>
      </c>
      <c r="D133" s="11">
        <v>1435.4</v>
      </c>
    </row>
    <row r="134" spans="1:4" ht="90.6" customHeight="1" x14ac:dyDescent="0.25">
      <c r="A134" s="1" t="s">
        <v>229</v>
      </c>
      <c r="B134" s="3" t="s">
        <v>230</v>
      </c>
      <c r="C134" s="11">
        <v>1750.2</v>
      </c>
      <c r="D134" s="11">
        <v>1802.2</v>
      </c>
    </row>
    <row r="135" spans="1:4" ht="213.75" customHeight="1" x14ac:dyDescent="0.25">
      <c r="A135" s="1" t="s">
        <v>231</v>
      </c>
      <c r="B135" s="3" t="s">
        <v>232</v>
      </c>
      <c r="C135" s="11">
        <v>280.8</v>
      </c>
      <c r="D135" s="11">
        <v>280.8</v>
      </c>
    </row>
    <row r="136" spans="1:4" ht="102" customHeight="1" x14ac:dyDescent="0.25">
      <c r="A136" s="1" t="s">
        <v>233</v>
      </c>
      <c r="B136" s="3" t="s">
        <v>234</v>
      </c>
      <c r="C136" s="11">
        <v>672.4</v>
      </c>
      <c r="D136" s="11">
        <v>672.4</v>
      </c>
    </row>
    <row r="137" spans="1:4" ht="267.60000000000002" customHeight="1" x14ac:dyDescent="0.25">
      <c r="A137" s="1" t="s">
        <v>235</v>
      </c>
      <c r="B137" s="3" t="s">
        <v>236</v>
      </c>
      <c r="C137" s="11">
        <v>43595.199999999997</v>
      </c>
      <c r="D137" s="11">
        <v>43595.199999999997</v>
      </c>
    </row>
    <row r="138" spans="1:4" ht="109.9" customHeight="1" x14ac:dyDescent="0.25">
      <c r="A138" s="1" t="s">
        <v>237</v>
      </c>
      <c r="B138" s="3" t="s">
        <v>238</v>
      </c>
      <c r="C138" s="11">
        <v>10818.7</v>
      </c>
      <c r="D138" s="11">
        <v>10818.7</v>
      </c>
    </row>
    <row r="139" spans="1:4" ht="117" customHeight="1" x14ac:dyDescent="0.25">
      <c r="A139" s="1" t="s">
        <v>239</v>
      </c>
      <c r="B139" s="3" t="s">
        <v>240</v>
      </c>
      <c r="C139" s="11">
        <v>1009.6</v>
      </c>
      <c r="D139" s="11">
        <v>1009.6</v>
      </c>
    </row>
    <row r="140" spans="1:4" ht="116.25" customHeight="1" x14ac:dyDescent="0.25">
      <c r="A140" s="1" t="s">
        <v>241</v>
      </c>
      <c r="B140" s="3" t="s">
        <v>242</v>
      </c>
      <c r="C140" s="11">
        <v>3329.3</v>
      </c>
      <c r="D140" s="11">
        <v>3475.7</v>
      </c>
    </row>
    <row r="141" spans="1:4" ht="132" customHeight="1" x14ac:dyDescent="0.25">
      <c r="A141" s="1" t="s">
        <v>243</v>
      </c>
      <c r="B141" s="3" t="s">
        <v>244</v>
      </c>
      <c r="C141" s="11">
        <v>18517.5</v>
      </c>
      <c r="D141" s="11">
        <v>19332.7</v>
      </c>
    </row>
    <row r="142" spans="1:4" ht="135.75" customHeight="1" x14ac:dyDescent="0.25">
      <c r="A142" s="1" t="s">
        <v>245</v>
      </c>
      <c r="B142" s="3" t="s">
        <v>246</v>
      </c>
      <c r="C142" s="11">
        <v>250</v>
      </c>
      <c r="D142" s="11">
        <v>250</v>
      </c>
    </row>
    <row r="143" spans="1:4" ht="296.25" customHeight="1" x14ac:dyDescent="0.25">
      <c r="A143" s="1" t="s">
        <v>247</v>
      </c>
      <c r="B143" s="3" t="s">
        <v>248</v>
      </c>
      <c r="C143" s="11">
        <v>73915.5</v>
      </c>
      <c r="D143" s="11">
        <v>76327.7</v>
      </c>
    </row>
    <row r="144" spans="1:4" ht="249.6" customHeight="1" x14ac:dyDescent="0.25">
      <c r="A144" s="1" t="s">
        <v>249</v>
      </c>
      <c r="B144" s="3" t="s">
        <v>250</v>
      </c>
      <c r="C144" s="11">
        <v>38447.4</v>
      </c>
      <c r="D144" s="11">
        <v>38918.5</v>
      </c>
    </row>
    <row r="145" spans="1:4" ht="90" customHeight="1" x14ac:dyDescent="0.25">
      <c r="A145" s="1" t="s">
        <v>251</v>
      </c>
      <c r="B145" s="3" t="s">
        <v>252</v>
      </c>
      <c r="C145" s="35">
        <v>1136.4000000000001</v>
      </c>
      <c r="D145" s="11">
        <v>1136.4000000000001</v>
      </c>
    </row>
    <row r="146" spans="1:4" ht="115.5" customHeight="1" x14ac:dyDescent="0.25">
      <c r="A146" s="1" t="s">
        <v>253</v>
      </c>
      <c r="B146" s="3" t="s">
        <v>254</v>
      </c>
      <c r="C146" s="11">
        <v>1225</v>
      </c>
      <c r="D146" s="11">
        <v>1225</v>
      </c>
    </row>
    <row r="147" spans="1:4" ht="83.45" customHeight="1" x14ac:dyDescent="0.25">
      <c r="A147" s="1" t="s">
        <v>296</v>
      </c>
      <c r="B147" s="3" t="s">
        <v>297</v>
      </c>
      <c r="C147" s="11">
        <v>11263.2</v>
      </c>
      <c r="D147" s="11">
        <v>11099.6</v>
      </c>
    </row>
    <row r="148" spans="1:4" ht="116.25" customHeight="1" x14ac:dyDescent="0.25">
      <c r="A148" s="1" t="s">
        <v>255</v>
      </c>
      <c r="B148" s="3" t="s">
        <v>256</v>
      </c>
      <c r="C148" s="11">
        <v>699.5</v>
      </c>
      <c r="D148" s="11">
        <v>725.4</v>
      </c>
    </row>
    <row r="149" spans="1:4" s="36" customFormat="1" ht="94.5" x14ac:dyDescent="0.25">
      <c r="A149" s="11" t="s">
        <v>257</v>
      </c>
      <c r="B149" s="3" t="s">
        <v>258</v>
      </c>
      <c r="C149" s="11">
        <v>23363.9</v>
      </c>
      <c r="D149" s="11">
        <v>24298.5</v>
      </c>
    </row>
    <row r="150" spans="1:4" ht="55.15" customHeight="1" x14ac:dyDescent="0.25">
      <c r="A150" s="11" t="s">
        <v>261</v>
      </c>
      <c r="B150" s="34" t="s">
        <v>262</v>
      </c>
      <c r="C150" s="11">
        <v>2035.1</v>
      </c>
      <c r="D150" s="11">
        <v>2099.9</v>
      </c>
    </row>
    <row r="151" spans="1:4" ht="72" customHeight="1" x14ac:dyDescent="0.25">
      <c r="A151" s="1" t="s">
        <v>263</v>
      </c>
      <c r="B151" s="3" t="s">
        <v>264</v>
      </c>
      <c r="C151" s="11">
        <v>33.200000000000003</v>
      </c>
      <c r="D151" s="11">
        <v>267.39999999999998</v>
      </c>
    </row>
    <row r="152" spans="1:4" ht="78.75" x14ac:dyDescent="0.25">
      <c r="A152" s="12" t="s">
        <v>259</v>
      </c>
      <c r="B152" s="3" t="s">
        <v>260</v>
      </c>
      <c r="C152" s="11">
        <v>3982.2</v>
      </c>
      <c r="D152" s="11">
        <v>4008.7</v>
      </c>
    </row>
    <row r="153" spans="1:4" ht="47.25" x14ac:dyDescent="0.25">
      <c r="A153" s="12" t="s">
        <v>265</v>
      </c>
      <c r="B153" s="34" t="s">
        <v>266</v>
      </c>
      <c r="C153" s="11">
        <v>1425.4</v>
      </c>
      <c r="D153" s="11">
        <v>1482.6</v>
      </c>
    </row>
    <row r="154" spans="1:4" x14ac:dyDescent="0.25">
      <c r="A154" s="12" t="s">
        <v>267</v>
      </c>
      <c r="B154" s="33" t="s">
        <v>268</v>
      </c>
      <c r="C154" s="11">
        <f>C155+C156</f>
        <v>11348</v>
      </c>
      <c r="D154" s="11">
        <f>D155+D156</f>
        <v>11348</v>
      </c>
    </row>
    <row r="155" spans="1:4" ht="78.75" x14ac:dyDescent="0.25">
      <c r="A155" s="12" t="s">
        <v>269</v>
      </c>
      <c r="B155" s="3" t="s">
        <v>270</v>
      </c>
      <c r="C155" s="11">
        <v>3248</v>
      </c>
      <c r="D155" s="11">
        <v>3248</v>
      </c>
    </row>
    <row r="156" spans="1:4" ht="115.9" customHeight="1" x14ac:dyDescent="0.25">
      <c r="A156" s="1" t="s">
        <v>271</v>
      </c>
      <c r="B156" s="3" t="s">
        <v>272</v>
      </c>
      <c r="C156" s="35">
        <v>8100</v>
      </c>
      <c r="D156" s="11">
        <v>8100</v>
      </c>
    </row>
    <row r="157" spans="1:4" x14ac:dyDescent="0.25">
      <c r="A157" s="13"/>
      <c r="B157" s="37" t="s">
        <v>273</v>
      </c>
      <c r="C157" s="13">
        <f>C92+C12</f>
        <v>1905112.4</v>
      </c>
      <c r="D157" s="13">
        <f>D92+D12</f>
        <v>2045499.9</v>
      </c>
    </row>
    <row r="159" spans="1:4" x14ac:dyDescent="0.25">
      <c r="A159" s="7" t="s">
        <v>298</v>
      </c>
      <c r="B159" s="7"/>
      <c r="C159" s="7"/>
      <c r="D159" s="7"/>
    </row>
  </sheetData>
  <mergeCells count="10">
    <mergeCell ref="A159:D159"/>
    <mergeCell ref="A1:D1"/>
    <mergeCell ref="A2:D2"/>
    <mergeCell ref="A3:D3"/>
    <mergeCell ref="A4:D4"/>
    <mergeCell ref="A5:D5"/>
    <mergeCell ref="A7:D7"/>
    <mergeCell ref="A8:D8"/>
    <mergeCell ref="C9:D9"/>
    <mergeCell ref="C10:D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2019-12-13T07:02:38Z</dcterms:created>
  <dcterms:modified xsi:type="dcterms:W3CDTF">2019-12-13T07:05:07Z</dcterms:modified>
</cp:coreProperties>
</file>