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по доходам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F27" i="1"/>
  <c r="F26" i="1"/>
  <c r="G26" i="1"/>
  <c r="E21" i="1"/>
  <c r="D21" i="1"/>
  <c r="D20" i="1" s="1"/>
  <c r="D5" i="1" s="1"/>
  <c r="C21" i="1"/>
  <c r="E20" i="1"/>
  <c r="C20" i="1"/>
  <c r="C5" i="1" s="1"/>
  <c r="B21" i="1"/>
  <c r="B20" i="1" s="1"/>
  <c r="B5" i="1" s="1"/>
  <c r="E6" i="1"/>
  <c r="D6" i="1"/>
  <c r="C6" i="1"/>
  <c r="B6" i="1"/>
  <c r="E5" i="1" l="1"/>
  <c r="G5" i="1" s="1"/>
  <c r="F25" i="1"/>
  <c r="G24" i="1"/>
  <c r="F23" i="1"/>
  <c r="G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 l="1"/>
  <c r="G25" i="1"/>
  <c r="G22" i="1"/>
  <c r="F22" i="1"/>
  <c r="F24" i="1"/>
</calcChain>
</file>

<file path=xl/sharedStrings.xml><?xml version="1.0" encoding="utf-8"?>
<sst xmlns="http://schemas.openxmlformats.org/spreadsheetml/2006/main" count="35" uniqueCount="35">
  <si>
    <t xml:space="preserve"> Отчет</t>
  </si>
  <si>
    <t>Ед.Изм.: тыс.руб.</t>
  </si>
  <si>
    <t>Вид дохода</t>
  </si>
  <si>
    <t>Уточненный план  на  2016 год</t>
  </si>
  <si>
    <t>Уточненный план  на  2017 год</t>
  </si>
  <si>
    <t>Темп роста 2017 к 2016 году</t>
  </si>
  <si>
    <t xml:space="preserve">Всего доходов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</si>
  <si>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</si>
  <si>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</si>
  <si>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</si>
  <si>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</si>
  <si>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</si>
  <si>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</si>
  <si>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</si>
  <si>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</si>
  <si>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</si>
  <si>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</si>
  <si>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</si>
  <si>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</si>
  <si>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</si>
  <si>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</si>
  <si>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</si>
  <si>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</si>
  <si>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</si>
  <si>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</si>
  <si>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</si>
  <si>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</si>
  <si>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</si>
  <si>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</si>
  <si>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</si>
  <si>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об исполнении консолидированного бюджета муниципального района Мелеузовский район Республики Башкортостан по доходам за 1 полугодие  2017 года в сравнении с аналогичным периодом 2016 года</t>
  </si>
  <si>
    <t>Исполнено за 1 полугодие 2016 года</t>
  </si>
  <si>
    <t>Исполнено за 1 полугодие 2017 года</t>
  </si>
  <si>
    <t>% испол-я уточненного плана за 1 полугодие 2017г.</t>
  </si>
  <si>
    <t>Прочие  безвозмездные поступления от других бюджетов бюджетной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</si>
</sst>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21" workbookViewId="0">
      <selection activeCell="F8" sqref="F8"/>
    </sheetView>
  </sheetViews>
  <sheetFormatPr defaultRowHeight="12.75" x14ac:dyDescent="0.2"/>
  <cols>
    <col min="1" max="1" width="53.6640625" style="5" customWidth="1"/>
    <col min="2" max="3" width="14.6640625" style="2" customWidth="1"/>
    <col min="4" max="4" width="15.6640625" style="2" customWidth="1"/>
    <col min="5" max="5" width="16" style="2" customWidth="1"/>
    <col min="6" max="6" width="15.5" style="6" customWidth="1"/>
    <col min="7" max="7" width="14.1640625" style="6" customWidth="1"/>
    <col min="8" max="16384" width="9.33203125" style="1"/>
  </cols>
  <sheetData>
    <row r="1" spans="1:7" x14ac:dyDescent="0.2">
      <c r="A1" s="14" t="s">
        <v>0</v>
      </c>
      <c r="B1" s="14"/>
      <c r="C1" s="14"/>
      <c r="D1" s="14"/>
      <c r="E1" s="14"/>
      <c r="F1" s="14"/>
      <c r="G1" s="14"/>
    </row>
    <row r="2" spans="1:7" ht="37.5" customHeight="1" x14ac:dyDescent="0.2">
      <c r="A2" s="14" t="s">
        <v>30</v>
      </c>
      <c r="B2" s="14"/>
      <c r="C2" s="14"/>
      <c r="D2" s="14"/>
      <c r="E2" s="14"/>
      <c r="F2" s="14"/>
      <c r="G2" s="14"/>
    </row>
    <row r="3" spans="1:7" x14ac:dyDescent="0.2">
      <c r="A3" s="5" t="s">
        <v>1</v>
      </c>
    </row>
    <row r="4" spans="1:7" ht="63.75" x14ac:dyDescent="0.2">
      <c r="A4" s="4" t="s">
        <v>2</v>
      </c>
      <c r="B4" s="3" t="s">
        <v>3</v>
      </c>
      <c r="C4" s="3" t="s">
        <v>31</v>
      </c>
      <c r="D4" s="3" t="s">
        <v>4</v>
      </c>
      <c r="E4" s="3" t="s">
        <v>32</v>
      </c>
      <c r="F4" s="3" t="s">
        <v>33</v>
      </c>
      <c r="G4" s="3" t="s">
        <v>5</v>
      </c>
    </row>
    <row r="5" spans="1:7" x14ac:dyDescent="0.2">
      <c r="A5" s="7" t="s">
        <v>6</v>
      </c>
      <c r="B5" s="8">
        <f>B6+B20</f>
        <v>1402067.4620000001</v>
      </c>
      <c r="C5" s="8">
        <f t="shared" ref="C5:E5" si="0">C6+C20</f>
        <v>737564.804</v>
      </c>
      <c r="D5" s="8">
        <f t="shared" si="0"/>
        <v>1551273.862</v>
      </c>
      <c r="E5" s="8">
        <f t="shared" si="0"/>
        <v>845766.16899999999</v>
      </c>
      <c r="F5" s="9">
        <f>E5/D5*100</f>
        <v>54.520751604077503</v>
      </c>
      <c r="G5" s="10">
        <f>E5/C5*100</f>
        <v>114.67008246776373</v>
      </c>
    </row>
    <row r="6" spans="1:7" x14ac:dyDescent="0.2">
      <c r="A6" s="7" t="s">
        <v>7</v>
      </c>
      <c r="B6" s="8">
        <f>SUM(B7:B19)</f>
        <v>611000</v>
      </c>
      <c r="C6" s="8">
        <f t="shared" ref="C6:E6" si="1">SUM(C7:C19)</f>
        <v>308504.84999999998</v>
      </c>
      <c r="D6" s="8">
        <f t="shared" si="1"/>
        <v>643000</v>
      </c>
      <c r="E6" s="8">
        <f t="shared" si="1"/>
        <v>337901.38100000011</v>
      </c>
      <c r="F6" s="9">
        <f>E6/D6*100</f>
        <v>52.550759097978236</v>
      </c>
      <c r="G6" s="10">
        <f t="shared" ref="G6:G29" si="2">E6/C6*100</f>
        <v>109.52870951623616</v>
      </c>
    </row>
    <row r="7" spans="1:7" x14ac:dyDescent="0.2">
      <c r="A7" s="4" t="s">
        <v>8</v>
      </c>
      <c r="B7" s="11">
        <v>375580</v>
      </c>
      <c r="C7" s="11">
        <v>156448.62400000001</v>
      </c>
      <c r="D7" s="11">
        <v>371115</v>
      </c>
      <c r="E7" s="11">
        <v>161959.68599999999</v>
      </c>
      <c r="F7" s="12">
        <f t="shared" ref="F7:F27" si="3">E7/D7*100</f>
        <v>43.641374237096315</v>
      </c>
      <c r="G7" s="13">
        <f t="shared" si="2"/>
        <v>103.52260177117311</v>
      </c>
    </row>
    <row r="8" spans="1:7" ht="38.25" x14ac:dyDescent="0.2">
      <c r="A8" s="4" t="s">
        <v>9</v>
      </c>
      <c r="B8" s="11">
        <v>17664</v>
      </c>
      <c r="C8" s="11">
        <v>8392.3209999999999</v>
      </c>
      <c r="D8" s="11">
        <v>25820</v>
      </c>
      <c r="E8" s="11">
        <v>11205.263000000001</v>
      </c>
      <c r="F8" s="12">
        <f t="shared" si="3"/>
        <v>43.397610379550741</v>
      </c>
      <c r="G8" s="13">
        <f t="shared" si="2"/>
        <v>133.51804584214545</v>
      </c>
    </row>
    <row r="9" spans="1:7" x14ac:dyDescent="0.2">
      <c r="A9" s="4" t="s">
        <v>10</v>
      </c>
      <c r="B9" s="11">
        <v>96258</v>
      </c>
      <c r="C9" s="11">
        <v>65164.127999999997</v>
      </c>
      <c r="D9" s="11">
        <v>110634</v>
      </c>
      <c r="E9" s="11">
        <v>74265.298999999999</v>
      </c>
      <c r="F9" s="12">
        <f t="shared" si="3"/>
        <v>67.127012491639093</v>
      </c>
      <c r="G9" s="13">
        <f t="shared" si="2"/>
        <v>113.96653539198745</v>
      </c>
    </row>
    <row r="10" spans="1:7" x14ac:dyDescent="0.2">
      <c r="A10" s="4" t="s">
        <v>11</v>
      </c>
      <c r="B10" s="11">
        <v>34941</v>
      </c>
      <c r="C10" s="11">
        <v>5853.0330000000004</v>
      </c>
      <c r="D10" s="11">
        <v>40645</v>
      </c>
      <c r="E10" s="11">
        <v>16438.891</v>
      </c>
      <c r="F10" s="12">
        <f t="shared" si="3"/>
        <v>40.445051051789889</v>
      </c>
      <c r="G10" s="13">
        <f t="shared" si="2"/>
        <v>280.86106809922302</v>
      </c>
    </row>
    <row r="11" spans="1:7" ht="25.5" x14ac:dyDescent="0.2">
      <c r="A11" s="4" t="s">
        <v>12</v>
      </c>
      <c r="B11" s="11">
        <v>1900</v>
      </c>
      <c r="C11" s="11">
        <v>271.642</v>
      </c>
      <c r="D11" s="11">
        <v>1900</v>
      </c>
      <c r="E11" s="11">
        <v>217.56399999999999</v>
      </c>
      <c r="F11" s="12">
        <f t="shared" si="3"/>
        <v>11.450736842105263</v>
      </c>
      <c r="G11" s="13">
        <f t="shared" si="2"/>
        <v>80.092180148872416</v>
      </c>
    </row>
    <row r="12" spans="1:7" x14ac:dyDescent="0.2">
      <c r="A12" s="4" t="s">
        <v>13</v>
      </c>
      <c r="B12" s="11">
        <v>7089</v>
      </c>
      <c r="C12" s="11">
        <v>4302.8760000000002</v>
      </c>
      <c r="D12" s="11">
        <v>8000</v>
      </c>
      <c r="E12" s="11">
        <v>4352.1350000000002</v>
      </c>
      <c r="F12" s="12">
        <f t="shared" si="3"/>
        <v>54.401687500000008</v>
      </c>
      <c r="G12" s="13">
        <f t="shared" si="2"/>
        <v>101.14479245974088</v>
      </c>
    </row>
    <row r="13" spans="1:7" ht="38.25" x14ac:dyDescent="0.2">
      <c r="A13" s="4" t="s">
        <v>14</v>
      </c>
      <c r="B13" s="11"/>
      <c r="C13" s="11"/>
      <c r="D13" s="11">
        <v>0</v>
      </c>
      <c r="E13" s="11"/>
      <c r="F13" s="12"/>
      <c r="G13" s="13"/>
    </row>
    <row r="14" spans="1:7" ht="38.25" x14ac:dyDescent="0.2">
      <c r="A14" s="4" t="s">
        <v>15</v>
      </c>
      <c r="B14" s="11">
        <v>61274</v>
      </c>
      <c r="C14" s="11">
        <v>43933.071000000004</v>
      </c>
      <c r="D14" s="11">
        <v>61618</v>
      </c>
      <c r="E14" s="11">
        <v>46793.438999999998</v>
      </c>
      <c r="F14" s="12">
        <f t="shared" si="3"/>
        <v>75.941184394170534</v>
      </c>
      <c r="G14" s="13">
        <f t="shared" si="2"/>
        <v>106.51073993894029</v>
      </c>
    </row>
    <row r="15" spans="1:7" ht="25.5" x14ac:dyDescent="0.2">
      <c r="A15" s="4" t="s">
        <v>16</v>
      </c>
      <c r="B15" s="11">
        <v>579</v>
      </c>
      <c r="C15" s="11">
        <v>1974.991</v>
      </c>
      <c r="D15" s="11">
        <v>3695</v>
      </c>
      <c r="E15" s="11">
        <v>1739.704</v>
      </c>
      <c r="F15" s="12">
        <f t="shared" si="3"/>
        <v>47.082652232746952</v>
      </c>
      <c r="G15" s="13">
        <f t="shared" si="2"/>
        <v>88.086679888667845</v>
      </c>
    </row>
    <row r="16" spans="1:7" ht="38.25" x14ac:dyDescent="0.2">
      <c r="A16" s="4" t="s">
        <v>17</v>
      </c>
      <c r="B16" s="11">
        <v>752</v>
      </c>
      <c r="C16" s="11">
        <v>473.16399999999999</v>
      </c>
      <c r="D16" s="11">
        <v>923</v>
      </c>
      <c r="E16" s="11">
        <v>546.56799999999998</v>
      </c>
      <c r="F16" s="12">
        <f t="shared" si="3"/>
        <v>59.216468039003246</v>
      </c>
      <c r="G16" s="13">
        <f t="shared" si="2"/>
        <v>115.51343720147771</v>
      </c>
    </row>
    <row r="17" spans="1:7" ht="25.5" x14ac:dyDescent="0.2">
      <c r="A17" s="4" t="s">
        <v>18</v>
      </c>
      <c r="B17" s="11">
        <v>11343</v>
      </c>
      <c r="C17" s="11">
        <v>17272.236000000001</v>
      </c>
      <c r="D17" s="11">
        <v>12604</v>
      </c>
      <c r="E17" s="11">
        <v>11890.916999999999</v>
      </c>
      <c r="F17" s="12">
        <f t="shared" si="3"/>
        <v>94.342407172326233</v>
      </c>
      <c r="G17" s="13">
        <f t="shared" si="2"/>
        <v>68.844109124030027</v>
      </c>
    </row>
    <row r="18" spans="1:7" x14ac:dyDescent="0.2">
      <c r="A18" s="4" t="s">
        <v>19</v>
      </c>
      <c r="B18" s="11">
        <v>3574</v>
      </c>
      <c r="C18" s="11">
        <v>3191.0369999999998</v>
      </c>
      <c r="D18" s="11">
        <v>6000</v>
      </c>
      <c r="E18" s="11">
        <v>4313.1450000000004</v>
      </c>
      <c r="F18" s="12">
        <f t="shared" si="3"/>
        <v>71.885750000000002</v>
      </c>
      <c r="G18" s="13">
        <f t="shared" si="2"/>
        <v>135.16436819754833</v>
      </c>
    </row>
    <row r="19" spans="1:7" x14ac:dyDescent="0.2">
      <c r="A19" s="4" t="s">
        <v>20</v>
      </c>
      <c r="B19" s="11">
        <v>46</v>
      </c>
      <c r="C19" s="11">
        <v>1227.7270000000001</v>
      </c>
      <c r="D19" s="11">
        <v>46</v>
      </c>
      <c r="E19" s="11">
        <v>4178.7700000000004</v>
      </c>
      <c r="F19" s="12">
        <f t="shared" si="3"/>
        <v>9084.2826086956538</v>
      </c>
      <c r="G19" s="13">
        <f t="shared" si="2"/>
        <v>340.36638438349894</v>
      </c>
    </row>
    <row r="20" spans="1:7" x14ac:dyDescent="0.2">
      <c r="A20" s="7" t="s">
        <v>21</v>
      </c>
      <c r="B20" s="8">
        <f>B21+B27+B28+B29</f>
        <v>791067.46200000006</v>
      </c>
      <c r="C20" s="8">
        <f t="shared" ref="C20:E20" si="4">C21+C27+C28+C29</f>
        <v>429059.95400000003</v>
      </c>
      <c r="D20" s="8">
        <f t="shared" si="4"/>
        <v>908273.86199999996</v>
      </c>
      <c r="E20" s="8">
        <f t="shared" si="4"/>
        <v>507864.78799999994</v>
      </c>
      <c r="F20" s="9">
        <f t="shared" si="3"/>
        <v>55.915380729077938</v>
      </c>
      <c r="G20" s="10">
        <f t="shared" si="2"/>
        <v>118.36685835285385</v>
      </c>
    </row>
    <row r="21" spans="1:7" ht="38.25" x14ac:dyDescent="0.2">
      <c r="A21" s="4" t="s">
        <v>22</v>
      </c>
      <c r="B21" s="11">
        <f>SUM(B22:B26)</f>
        <v>792933.46200000006</v>
      </c>
      <c r="C21" s="11">
        <f t="shared" ref="C21:E21" si="5">SUM(C22:C26)</f>
        <v>441465.93700000003</v>
      </c>
      <c r="D21" s="11">
        <f t="shared" si="5"/>
        <v>905974.70299999998</v>
      </c>
      <c r="E21" s="11">
        <f t="shared" si="5"/>
        <v>510465.59899999999</v>
      </c>
      <c r="F21" s="12">
        <f t="shared" si="3"/>
        <v>56.344354572999599</v>
      </c>
      <c r="G21" s="13">
        <f t="shared" si="2"/>
        <v>115.62966838820907</v>
      </c>
    </row>
    <row r="22" spans="1:7" ht="25.5" x14ac:dyDescent="0.2">
      <c r="A22" s="4" t="s">
        <v>23</v>
      </c>
      <c r="B22" s="11">
        <v>63757.5</v>
      </c>
      <c r="C22" s="11">
        <v>31875</v>
      </c>
      <c r="D22" s="11">
        <v>67249.7</v>
      </c>
      <c r="E22" s="11">
        <v>33626</v>
      </c>
      <c r="F22" s="12">
        <f t="shared" si="3"/>
        <v>50.001710044803168</v>
      </c>
      <c r="G22" s="13">
        <f t="shared" si="2"/>
        <v>105.49333333333333</v>
      </c>
    </row>
    <row r="23" spans="1:7" ht="25.5" x14ac:dyDescent="0.2">
      <c r="A23" s="4" t="s">
        <v>24</v>
      </c>
      <c r="B23" s="11">
        <v>115603.28200000001</v>
      </c>
      <c r="C23" s="11">
        <v>39697.357000000004</v>
      </c>
      <c r="D23" s="11">
        <v>301553.701</v>
      </c>
      <c r="E23" s="11">
        <v>143498.728</v>
      </c>
      <c r="F23" s="12">
        <f t="shared" si="3"/>
        <v>47.586458904047738</v>
      </c>
      <c r="G23" s="13">
        <f t="shared" si="2"/>
        <v>361.48181855028787</v>
      </c>
    </row>
    <row r="24" spans="1:7" ht="25.5" x14ac:dyDescent="0.2">
      <c r="A24" s="4" t="s">
        <v>25</v>
      </c>
      <c r="B24" s="11">
        <v>562895.68000000005</v>
      </c>
      <c r="C24" s="11">
        <v>330090.08</v>
      </c>
      <c r="D24" s="11">
        <v>485074.30300000001</v>
      </c>
      <c r="E24" s="11">
        <v>322717.37099999998</v>
      </c>
      <c r="F24" s="12">
        <f t="shared" si="3"/>
        <v>66.529471671477097</v>
      </c>
      <c r="G24" s="13">
        <f t="shared" si="2"/>
        <v>97.766455447555401</v>
      </c>
    </row>
    <row r="25" spans="1:7" x14ac:dyDescent="0.2">
      <c r="A25" s="4" t="s">
        <v>26</v>
      </c>
      <c r="B25" s="11">
        <v>19510</v>
      </c>
      <c r="C25" s="11">
        <v>9655.8330000000005</v>
      </c>
      <c r="D25" s="11">
        <v>20136.999</v>
      </c>
      <c r="E25" s="11">
        <v>10273.5</v>
      </c>
      <c r="F25" s="12">
        <f t="shared" si="3"/>
        <v>51.018029051895965</v>
      </c>
      <c r="G25" s="13">
        <f t="shared" si="2"/>
        <v>106.39682769989911</v>
      </c>
    </row>
    <row r="26" spans="1:7" ht="25.5" x14ac:dyDescent="0.2">
      <c r="A26" s="4" t="s">
        <v>34</v>
      </c>
      <c r="B26" s="11">
        <v>31167</v>
      </c>
      <c r="C26" s="11">
        <v>30147.667000000001</v>
      </c>
      <c r="D26" s="11">
        <v>31960</v>
      </c>
      <c r="E26" s="11">
        <v>350</v>
      </c>
      <c r="F26" s="12">
        <f t="shared" si="3"/>
        <v>1.0951188986232792</v>
      </c>
      <c r="G26" s="13">
        <f t="shared" si="2"/>
        <v>1.1609521891030572</v>
      </c>
    </row>
    <row r="27" spans="1:7" x14ac:dyDescent="0.2">
      <c r="A27" s="4" t="s">
        <v>27</v>
      </c>
      <c r="B27" s="11"/>
      <c r="C27" s="11">
        <v>5</v>
      </c>
      <c r="D27" s="11">
        <v>2299.1590000000001</v>
      </c>
      <c r="E27" s="11">
        <v>190.57300000000001</v>
      </c>
      <c r="F27" s="12">
        <f t="shared" ref="F27:F29" si="6">E27/D27*100</f>
        <v>8.2888134313459823</v>
      </c>
      <c r="G27" s="13">
        <f t="shared" ref="G27:G29" si="7">E27/C27*100</f>
        <v>3811.4600000000005</v>
      </c>
    </row>
    <row r="28" spans="1:7" ht="140.25" x14ac:dyDescent="0.2">
      <c r="A28" s="4" t="s">
        <v>28</v>
      </c>
      <c r="B28" s="11">
        <v>0</v>
      </c>
      <c r="C28" s="11">
        <v>224.39</v>
      </c>
      <c r="D28" s="11">
        <v>0</v>
      </c>
      <c r="E28" s="11">
        <v>250.71700000000001</v>
      </c>
      <c r="F28" s="12"/>
      <c r="G28" s="13">
        <f t="shared" si="7"/>
        <v>111.73269753554081</v>
      </c>
    </row>
    <row r="29" spans="1:7" ht="51" x14ac:dyDescent="0.2">
      <c r="A29" s="4" t="s">
        <v>29</v>
      </c>
      <c r="B29" s="11">
        <v>-1866</v>
      </c>
      <c r="C29" s="11">
        <v>-12635.373</v>
      </c>
      <c r="D29" s="11">
        <v>0</v>
      </c>
      <c r="E29" s="11">
        <v>-3042.1010000000001</v>
      </c>
      <c r="F29" s="12"/>
      <c r="G29" s="13">
        <f t="shared" si="7"/>
        <v>24.076068035348065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2017-07-10T06:53:08Z</dcterms:modified>
</cp:coreProperties>
</file>