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- 2017\Исполнение консолидированного бюджета в разрезе ЭК\"/>
    </mc:Choice>
  </mc:AlternateContent>
  <bookViews>
    <workbookView xWindow="0" yWindow="0" windowWidth="2880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 l="1"/>
  <c r="H28" i="1" l="1"/>
  <c r="C48" i="1" l="1"/>
  <c r="D48" i="1"/>
  <c r="E48" i="1"/>
  <c r="F48" i="1"/>
  <c r="H49" i="1"/>
  <c r="G50" i="1"/>
  <c r="H50" i="1"/>
  <c r="H47" i="1"/>
  <c r="G47" i="1"/>
  <c r="H46" i="1"/>
  <c r="G46" i="1"/>
  <c r="H44" i="1"/>
  <c r="G44" i="1"/>
  <c r="H42" i="1"/>
  <c r="G42" i="1"/>
  <c r="H41" i="1"/>
  <c r="G41" i="1"/>
  <c r="H40" i="1"/>
  <c r="G40" i="1"/>
  <c r="H38" i="1"/>
  <c r="G38" i="1"/>
  <c r="H37" i="1"/>
  <c r="G37" i="1"/>
  <c r="H35" i="1"/>
  <c r="G35" i="1"/>
  <c r="H34" i="1"/>
  <c r="G34" i="1"/>
  <c r="H33" i="1"/>
  <c r="G33" i="1"/>
  <c r="G32" i="1"/>
  <c r="H31" i="1"/>
  <c r="G31" i="1"/>
  <c r="H30" i="1"/>
  <c r="G30" i="1"/>
  <c r="H7" i="1"/>
  <c r="G7" i="1"/>
  <c r="H16" i="1"/>
  <c r="G16" i="1"/>
  <c r="F45" i="1" l="1"/>
  <c r="F43" i="1"/>
  <c r="F39" i="1"/>
  <c r="F36" i="1"/>
  <c r="F29" i="1"/>
  <c r="F24" i="1"/>
  <c r="F18" i="1"/>
  <c r="F14" i="1"/>
  <c r="F12" i="1"/>
  <c r="G12" i="1" s="1"/>
  <c r="F5" i="1"/>
  <c r="E45" i="1"/>
  <c r="E43" i="1"/>
  <c r="E39" i="1"/>
  <c r="E36" i="1"/>
  <c r="E29" i="1"/>
  <c r="E24" i="1"/>
  <c r="E14" i="1"/>
  <c r="E12" i="1"/>
  <c r="E5" i="1"/>
  <c r="D45" i="1"/>
  <c r="D43" i="1"/>
  <c r="D39" i="1"/>
  <c r="D36" i="1"/>
  <c r="D29" i="1"/>
  <c r="D24" i="1"/>
  <c r="D14" i="1"/>
  <c r="D12" i="1"/>
  <c r="D5" i="1"/>
  <c r="C45" i="1"/>
  <c r="C43" i="1"/>
  <c r="C39" i="1"/>
  <c r="C36" i="1"/>
  <c r="C29" i="1"/>
  <c r="C24" i="1"/>
  <c r="C18" i="1"/>
  <c r="C14" i="1"/>
  <c r="C12" i="1"/>
  <c r="C5" i="1"/>
  <c r="G6" i="1"/>
  <c r="H6" i="1"/>
  <c r="G8" i="1"/>
  <c r="H8" i="1"/>
  <c r="G10" i="1"/>
  <c r="G11" i="1"/>
  <c r="H11" i="1"/>
  <c r="G13" i="1"/>
  <c r="H13" i="1"/>
  <c r="G15" i="1"/>
  <c r="H15" i="1"/>
  <c r="G17" i="1"/>
  <c r="G19" i="1"/>
  <c r="G20" i="1"/>
  <c r="H20" i="1"/>
  <c r="G21" i="1"/>
  <c r="G22" i="1"/>
  <c r="H22" i="1"/>
  <c r="G23" i="1"/>
  <c r="H23" i="1"/>
  <c r="G25" i="1"/>
  <c r="H25" i="1"/>
  <c r="G26" i="1"/>
  <c r="H26" i="1"/>
  <c r="G27" i="1"/>
  <c r="H27" i="1"/>
  <c r="G28" i="1"/>
  <c r="H12" i="1" l="1"/>
  <c r="H5" i="1"/>
  <c r="H14" i="1"/>
  <c r="H36" i="1"/>
  <c r="G36" i="1"/>
  <c r="H43" i="1"/>
  <c r="G43" i="1"/>
  <c r="E51" i="1"/>
  <c r="H29" i="1"/>
  <c r="G29" i="1"/>
  <c r="H39" i="1"/>
  <c r="G39" i="1"/>
  <c r="H45" i="1"/>
  <c r="G45" i="1"/>
  <c r="G18" i="1"/>
  <c r="H18" i="1"/>
  <c r="G14" i="1"/>
  <c r="F51" i="1"/>
  <c r="H24" i="1"/>
  <c r="D51" i="1"/>
  <c r="C51" i="1"/>
  <c r="G5" i="1"/>
  <c r="G24" i="1"/>
  <c r="H51" i="1" l="1"/>
  <c r="G51" i="1"/>
</calcChain>
</file>

<file path=xl/sharedStrings.xml><?xml version="1.0" encoding="utf-8"?>
<sst xmlns="http://schemas.openxmlformats.org/spreadsheetml/2006/main" count="104" uniqueCount="104">
  <si>
    <t xml:space="preserve"> Отчет</t>
  </si>
  <si>
    <t>Ед.Изм.: тыс.руб.</t>
  </si>
  <si>
    <t>Уточненный план  на  2016 год</t>
  </si>
  <si>
    <t>Уточненный план  на  2017 год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</si>
  <si>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</si>
  <si>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</si>
  <si>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</si>
  <si>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</si>
  <si>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</si>
  <si>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</si>
  <si>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</si>
  <si>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</si>
  <si>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</si>
  <si>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</si>
  <si>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</si>
  <si>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</si>
  <si>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</si>
  <si>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</si>
  <si>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</si>
  <si>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</si>
  <si>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</si>
  <si>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</si>
  <si>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</si>
  <si>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</si>
  <si>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</si>
  <si>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</si>
  <si>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</si>
  <si>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</si>
  <si>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</si>
  <si>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</si>
  <si>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</si>
  <si>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</si>
  <si>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</si>
  <si>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</si>
  <si>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</si>
  <si>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</si>
  <si>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</si>
  <si>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</si>
  <si>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</si>
  <si>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</si>
  <si>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</si>
  <si>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</si>
  <si>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</si>
  <si>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</si>
  <si>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</si>
  <si>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</si>
  <si>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</si>
  <si>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</si>
  <si>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</si>
  <si>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</si>
  <si>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</si>
  <si>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</si>
  <si>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</si>
  <si>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</si>
  <si>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</si>
  <si>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</si>
  <si>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</si>
  <si>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</si>
  <si>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</si>
  <si>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</si>
  <si>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</si>
  <si>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</si>
  <si>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</si>
  <si>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</si>
  <si>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</si>
  <si>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</si>
  <si>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</si>
  <si>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</si>
  <si>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</si>
  <si>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</si>
  <si>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</si>
  <si>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</si>
  <si>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</si>
  <si>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</si>
  <si>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</si>
  <si>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</si>
  <si>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</si>
  <si>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</si>
  <si>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</si>
  <si>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</si>
  <si>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</si>
  <si>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</si>
  <si>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</si>
  <si>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</si>
  <si>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</si>
  <si>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</si>
  <si>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</si>
  <si>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</si>
  <si>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</si>
  <si>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</si>
  <si>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</si>
  <si>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</si>
  <si>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</si>
  <si>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</si>
  <si>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РАСХОДЫ ВСЕГО</t>
  </si>
  <si>
    <t>Темп роста 2017 года к 2016 году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</si>
  <si>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</si>
  <si>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</si>
  <si>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</si>
  <si>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</si>
  <si>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 2017 год в сравнении с аналогичным периодом 2016 года</t>
  </si>
  <si>
    <t>Исполнено за 2016 год</t>
  </si>
  <si>
    <t>Исполнено за  2017 год</t>
  </si>
  <si>
    <t>% испол-я уточненного плана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</si>
</sst>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shrinkToFit="1"/>
    </xf>
    <xf numFmtId="4" fontId="7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ont="1" applyBorder="1"/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topLeftCell="A36" workbookViewId="0">
      <selection activeCell="E38" sqref="E38"/>
    </sheetView>
  </sheetViews>
  <sheetFormatPr defaultRowHeight="12.75" x14ac:dyDescent="0.2"/>
  <cols>
    <col min="1" max="1" width="53.6640625" style="4" customWidth="1"/>
    <col min="2" max="2" width="14.33203125" style="4" customWidth="1"/>
    <col min="3" max="4" width="14.6640625" style="2" customWidth="1"/>
    <col min="5" max="5" width="15.6640625" style="2" customWidth="1"/>
    <col min="6" max="6" width="16" style="2" customWidth="1"/>
    <col min="7" max="7" width="15.5" style="5" customWidth="1"/>
    <col min="8" max="8" width="14.1640625" style="5" customWidth="1"/>
    <col min="9" max="9" width="9.33203125" style="1"/>
    <col min="10" max="10" width="12.1640625" style="1" bestFit="1" customWidth="1"/>
    <col min="11" max="16384" width="9.33203125" style="1"/>
  </cols>
  <sheetData>
    <row r="1" spans="1:8" x14ac:dyDescent="0.2">
      <c r="A1" s="19" t="s">
        <v>0</v>
      </c>
      <c r="B1" s="19"/>
      <c r="C1" s="19"/>
      <c r="D1" s="19"/>
      <c r="E1" s="19"/>
      <c r="F1" s="19"/>
      <c r="G1" s="19"/>
      <c r="H1" s="19"/>
    </row>
    <row r="2" spans="1:8" ht="37.5" customHeight="1" x14ac:dyDescent="0.2">
      <c r="A2" s="19" t="s">
        <v>100</v>
      </c>
      <c r="B2" s="19"/>
      <c r="C2" s="19"/>
      <c r="D2" s="19"/>
      <c r="E2" s="19"/>
      <c r="F2" s="19"/>
      <c r="G2" s="19"/>
      <c r="H2" s="19"/>
    </row>
    <row r="3" spans="1:8" x14ac:dyDescent="0.2">
      <c r="A3" s="4" t="s">
        <v>1</v>
      </c>
    </row>
    <row r="4" spans="1:8" ht="51" x14ac:dyDescent="0.2">
      <c r="A4" s="10" t="s">
        <v>4</v>
      </c>
      <c r="B4" s="11" t="s">
        <v>5</v>
      </c>
      <c r="C4" s="3" t="s">
        <v>2</v>
      </c>
      <c r="D4" s="3" t="s">
        <v>101</v>
      </c>
      <c r="E4" s="3" t="s">
        <v>3</v>
      </c>
      <c r="F4" s="3" t="s">
        <v>102</v>
      </c>
      <c r="G4" s="3" t="s">
        <v>103</v>
      </c>
      <c r="H4" s="3" t="s">
        <v>95</v>
      </c>
    </row>
    <row r="5" spans="1:8" ht="15" x14ac:dyDescent="0.25">
      <c r="A5" s="12" t="s">
        <v>6</v>
      </c>
      <c r="B5" s="13" t="s">
        <v>7</v>
      </c>
      <c r="C5" s="16">
        <f>SUM(C6:C11)</f>
        <v>135091.09000000003</v>
      </c>
      <c r="D5" s="16">
        <f>SUM(D6:D11)</f>
        <v>132352.11000000002</v>
      </c>
      <c r="E5" s="16">
        <f>SUM(E6:E11)</f>
        <v>139831.66999999998</v>
      </c>
      <c r="F5" s="16">
        <f>SUM(F6:F11)</f>
        <v>134547.93</v>
      </c>
      <c r="G5" s="6">
        <f>F5/E5*100</f>
        <v>96.221356721263504</v>
      </c>
      <c r="H5" s="7">
        <f>F5/D5*100</f>
        <v>101.65907441898734</v>
      </c>
    </row>
    <row r="6" spans="1:8" ht="45" x14ac:dyDescent="0.2">
      <c r="A6" s="11" t="s">
        <v>97</v>
      </c>
      <c r="B6" s="13" t="s">
        <v>96</v>
      </c>
      <c r="C6" s="17">
        <v>11560.82</v>
      </c>
      <c r="D6" s="17">
        <v>11560.82</v>
      </c>
      <c r="E6" s="17">
        <v>11628.9</v>
      </c>
      <c r="F6" s="17">
        <v>11556.65</v>
      </c>
      <c r="G6" s="6">
        <f>F6/E6*100</f>
        <v>99.378703058758774</v>
      </c>
      <c r="H6" s="7">
        <f t="shared" ref="H6:H28" si="0">F6/D6*100</f>
        <v>99.963929894246249</v>
      </c>
    </row>
    <row r="7" spans="1:8" ht="60" x14ac:dyDescent="0.2">
      <c r="A7" s="11" t="s">
        <v>8</v>
      </c>
      <c r="B7" s="13" t="s">
        <v>9</v>
      </c>
      <c r="C7" s="17">
        <v>3551</v>
      </c>
      <c r="D7" s="17">
        <v>3493.37</v>
      </c>
      <c r="E7" s="17">
        <v>3479</v>
      </c>
      <c r="F7" s="17">
        <v>3390.99</v>
      </c>
      <c r="G7" s="8">
        <f t="shared" ref="G7" si="1">F7/E7*100</f>
        <v>97.470250071859724</v>
      </c>
      <c r="H7" s="9">
        <f t="shared" ref="H7" si="2">F7/D7*100</f>
        <v>97.069305570265968</v>
      </c>
    </row>
    <row r="8" spans="1:8" ht="60" x14ac:dyDescent="0.2">
      <c r="A8" s="11" t="s">
        <v>10</v>
      </c>
      <c r="B8" s="13" t="s">
        <v>11</v>
      </c>
      <c r="C8" s="17">
        <v>100844.07</v>
      </c>
      <c r="D8" s="17">
        <v>99094.99</v>
      </c>
      <c r="E8" s="17">
        <v>104851.93</v>
      </c>
      <c r="F8" s="17">
        <v>102411.08</v>
      </c>
      <c r="G8" s="8">
        <f t="shared" ref="G8:G28" si="3">F8/E8*100</f>
        <v>97.672098167387105</v>
      </c>
      <c r="H8" s="9">
        <f t="shared" si="0"/>
        <v>103.34637502864675</v>
      </c>
    </row>
    <row r="9" spans="1:8" ht="30" x14ac:dyDescent="0.2">
      <c r="A9" s="11" t="s">
        <v>12</v>
      </c>
      <c r="B9" s="13" t="s">
        <v>13</v>
      </c>
      <c r="C9" s="17">
        <v>3120</v>
      </c>
      <c r="D9" s="17">
        <v>3120</v>
      </c>
      <c r="E9" s="17">
        <v>396.14</v>
      </c>
      <c r="F9" s="17">
        <v>396.14</v>
      </c>
      <c r="G9" s="8"/>
      <c r="H9" s="9"/>
    </row>
    <row r="10" spans="1:8" ht="15" x14ac:dyDescent="0.2">
      <c r="A10" s="11" t="s">
        <v>14</v>
      </c>
      <c r="B10" s="13" t="s">
        <v>15</v>
      </c>
      <c r="C10" s="17">
        <v>600</v>
      </c>
      <c r="D10" s="17"/>
      <c r="E10" s="17">
        <v>700</v>
      </c>
      <c r="F10" s="17"/>
      <c r="G10" s="8">
        <f t="shared" si="3"/>
        <v>0</v>
      </c>
      <c r="H10" s="9"/>
    </row>
    <row r="11" spans="1:8" ht="15" x14ac:dyDescent="0.2">
      <c r="A11" s="11" t="s">
        <v>16</v>
      </c>
      <c r="B11" s="13" t="s">
        <v>17</v>
      </c>
      <c r="C11" s="17">
        <v>15415.2</v>
      </c>
      <c r="D11" s="17">
        <v>15082.93</v>
      </c>
      <c r="E11" s="17">
        <v>18775.7</v>
      </c>
      <c r="F11" s="17">
        <v>16793.07</v>
      </c>
      <c r="G11" s="8">
        <f t="shared" si="3"/>
        <v>89.440446960699191</v>
      </c>
      <c r="H11" s="9">
        <f t="shared" si="0"/>
        <v>111.33824793988967</v>
      </c>
    </row>
    <row r="12" spans="1:8" ht="15" x14ac:dyDescent="0.25">
      <c r="A12" s="12" t="s">
        <v>18</v>
      </c>
      <c r="B12" s="13" t="s">
        <v>19</v>
      </c>
      <c r="C12" s="16">
        <f>C13</f>
        <v>1579.2</v>
      </c>
      <c r="D12" s="16">
        <f>D13</f>
        <v>1579.2</v>
      </c>
      <c r="E12" s="16">
        <f>E13</f>
        <v>1571.1</v>
      </c>
      <c r="F12" s="16">
        <f>F13</f>
        <v>1571.1</v>
      </c>
      <c r="G12" s="8">
        <f t="shared" si="3"/>
        <v>100</v>
      </c>
      <c r="H12" s="9">
        <f t="shared" si="0"/>
        <v>99.487082066869291</v>
      </c>
    </row>
    <row r="13" spans="1:8" ht="15" x14ac:dyDescent="0.2">
      <c r="A13" s="11" t="s">
        <v>20</v>
      </c>
      <c r="B13" s="13" t="s">
        <v>21</v>
      </c>
      <c r="C13" s="17">
        <v>1579.2</v>
      </c>
      <c r="D13" s="17">
        <v>1579.2</v>
      </c>
      <c r="E13" s="17">
        <v>1571.1</v>
      </c>
      <c r="F13" s="17">
        <v>1571.1</v>
      </c>
      <c r="G13" s="8">
        <f t="shared" si="3"/>
        <v>100</v>
      </c>
      <c r="H13" s="9">
        <f t="shared" si="0"/>
        <v>99.487082066869291</v>
      </c>
    </row>
    <row r="14" spans="1:8" ht="42.75" x14ac:dyDescent="0.25">
      <c r="A14" s="12" t="s">
        <v>22</v>
      </c>
      <c r="B14" s="13" t="s">
        <v>23</v>
      </c>
      <c r="C14" s="16">
        <f>SUM(C15:C17)</f>
        <v>14597.73</v>
      </c>
      <c r="D14" s="16">
        <f>SUM(D15:D17)</f>
        <v>14553.11</v>
      </c>
      <c r="E14" s="16">
        <f>SUM(E15:E17)</f>
        <v>16769.04</v>
      </c>
      <c r="F14" s="16">
        <f>SUM(F15:F17)</f>
        <v>14009.54</v>
      </c>
      <c r="G14" s="8">
        <f t="shared" ref="G14" si="4">F14/E14*100</f>
        <v>83.54407885007133</v>
      </c>
      <c r="H14" s="9">
        <f t="shared" ref="H14" si="5">F14/D14*100</f>
        <v>96.264922068203987</v>
      </c>
    </row>
    <row r="15" spans="1:8" ht="45" x14ac:dyDescent="0.2">
      <c r="A15" s="11" t="s">
        <v>24</v>
      </c>
      <c r="B15" s="13" t="s">
        <v>25</v>
      </c>
      <c r="C15" s="17">
        <v>5774</v>
      </c>
      <c r="D15" s="17">
        <v>5756.67</v>
      </c>
      <c r="E15" s="17">
        <v>3066</v>
      </c>
      <c r="F15" s="17">
        <v>2966</v>
      </c>
      <c r="G15" s="8">
        <f t="shared" si="3"/>
        <v>96.73842139595564</v>
      </c>
      <c r="H15" s="9">
        <f t="shared" si="0"/>
        <v>51.522842198701682</v>
      </c>
    </row>
    <row r="16" spans="1:8" ht="15" x14ac:dyDescent="0.2">
      <c r="A16" s="11" t="s">
        <v>98</v>
      </c>
      <c r="B16" s="13" t="s">
        <v>99</v>
      </c>
      <c r="C16" s="17">
        <v>8823.73</v>
      </c>
      <c r="D16" s="17">
        <v>8796.44</v>
      </c>
      <c r="E16" s="17">
        <v>9703.0400000000009</v>
      </c>
      <c r="F16" s="17">
        <v>9629.67</v>
      </c>
      <c r="G16" s="8">
        <f t="shared" ref="G16" si="6">F16/E16*100</f>
        <v>99.243845227887334</v>
      </c>
      <c r="H16" s="9">
        <f t="shared" ref="H16" si="7">F16/D16*100</f>
        <v>109.47235472532068</v>
      </c>
    </row>
    <row r="17" spans="1:8" ht="45" x14ac:dyDescent="0.2">
      <c r="A17" s="11" t="s">
        <v>26</v>
      </c>
      <c r="B17" s="13" t="s">
        <v>27</v>
      </c>
      <c r="C17" s="17"/>
      <c r="D17" s="17"/>
      <c r="E17" s="17">
        <v>4000</v>
      </c>
      <c r="F17" s="17">
        <v>1413.87</v>
      </c>
      <c r="G17" s="8">
        <f t="shared" si="3"/>
        <v>35.34675</v>
      </c>
      <c r="H17" s="9"/>
    </row>
    <row r="18" spans="1:8" ht="15" x14ac:dyDescent="0.25">
      <c r="A18" s="12" t="s">
        <v>28</v>
      </c>
      <c r="B18" s="13" t="s">
        <v>29</v>
      </c>
      <c r="C18" s="16">
        <f>SUM(C19:C23)</f>
        <v>184625.4</v>
      </c>
      <c r="D18" s="16">
        <f>SUM(D19:D23)</f>
        <v>174099.97000000003</v>
      </c>
      <c r="E18" s="16">
        <f>SUM(E19:E23)</f>
        <v>192707.46</v>
      </c>
      <c r="F18" s="16">
        <f>SUM(F19:F23)</f>
        <v>179675.30999999997</v>
      </c>
      <c r="G18" s="8">
        <f t="shared" si="3"/>
        <v>93.237340163167516</v>
      </c>
      <c r="H18" s="9">
        <f t="shared" si="0"/>
        <v>103.20237849552755</v>
      </c>
    </row>
    <row r="19" spans="1:8" ht="15" x14ac:dyDescent="0.2">
      <c r="A19" s="11" t="s">
        <v>30</v>
      </c>
      <c r="B19" s="13" t="s">
        <v>31</v>
      </c>
      <c r="C19" s="18"/>
      <c r="D19" s="18"/>
      <c r="E19" s="18">
        <v>250</v>
      </c>
      <c r="F19" s="18">
        <v>225.74</v>
      </c>
      <c r="G19" s="8">
        <f t="shared" si="3"/>
        <v>90.295999999999992</v>
      </c>
      <c r="H19" s="9"/>
    </row>
    <row r="20" spans="1:8" ht="15" x14ac:dyDescent="0.2">
      <c r="A20" s="11" t="s">
        <v>32</v>
      </c>
      <c r="B20" s="13" t="s">
        <v>33</v>
      </c>
      <c r="C20" s="17">
        <v>23494.06</v>
      </c>
      <c r="D20" s="17">
        <v>23128.29</v>
      </c>
      <c r="E20" s="17">
        <v>9800.1</v>
      </c>
      <c r="F20" s="17">
        <v>6655.59</v>
      </c>
      <c r="G20" s="8">
        <f t="shared" si="3"/>
        <v>67.913490678666548</v>
      </c>
      <c r="H20" s="9">
        <f t="shared" si="0"/>
        <v>28.776835641545485</v>
      </c>
    </row>
    <row r="21" spans="1:8" ht="15" x14ac:dyDescent="0.2">
      <c r="A21" s="11" t="s">
        <v>34</v>
      </c>
      <c r="B21" s="13" t="s">
        <v>35</v>
      </c>
      <c r="C21" s="17">
        <v>270</v>
      </c>
      <c r="D21" s="17">
        <v>270</v>
      </c>
      <c r="E21" s="17">
        <v>270</v>
      </c>
      <c r="F21" s="17"/>
      <c r="G21" s="8">
        <f t="shared" si="3"/>
        <v>0</v>
      </c>
      <c r="H21" s="9"/>
    </row>
    <row r="22" spans="1:8" ht="15" x14ac:dyDescent="0.2">
      <c r="A22" s="11" t="s">
        <v>36</v>
      </c>
      <c r="B22" s="13" t="s">
        <v>37</v>
      </c>
      <c r="C22" s="17">
        <v>150902.99</v>
      </c>
      <c r="D22" s="17">
        <v>142094.45000000001</v>
      </c>
      <c r="E22" s="17">
        <v>168669.21</v>
      </c>
      <c r="F22" s="17">
        <v>161138.96</v>
      </c>
      <c r="G22" s="6">
        <f t="shared" si="3"/>
        <v>95.535492221727964</v>
      </c>
      <c r="H22" s="7">
        <f t="shared" si="0"/>
        <v>113.40271206933133</v>
      </c>
    </row>
    <row r="23" spans="1:8" ht="30" x14ac:dyDescent="0.2">
      <c r="A23" s="11" t="s">
        <v>38</v>
      </c>
      <c r="B23" s="13" t="s">
        <v>39</v>
      </c>
      <c r="C23" s="17">
        <v>9958.35</v>
      </c>
      <c r="D23" s="17">
        <v>8607.23</v>
      </c>
      <c r="E23" s="17">
        <v>13718.15</v>
      </c>
      <c r="F23" s="17">
        <v>11655.02</v>
      </c>
      <c r="G23" s="8">
        <f t="shared" si="3"/>
        <v>84.960581419506269</v>
      </c>
      <c r="H23" s="9">
        <f t="shared" si="0"/>
        <v>135.40964979441702</v>
      </c>
    </row>
    <row r="24" spans="1:8" ht="28.5" x14ac:dyDescent="0.25">
      <c r="A24" s="12" t="s">
        <v>40</v>
      </c>
      <c r="B24" s="13" t="s">
        <v>41</v>
      </c>
      <c r="C24" s="16">
        <f>SUM(C25:C28)</f>
        <v>149254.45000000001</v>
      </c>
      <c r="D24" s="16">
        <f>SUM(D25:D28)</f>
        <v>132437.91</v>
      </c>
      <c r="E24" s="16">
        <f>SUM(E25:E28)</f>
        <v>170580.73</v>
      </c>
      <c r="F24" s="16">
        <f>SUM(F25:F28)</f>
        <v>155727.93</v>
      </c>
      <c r="G24" s="8">
        <f t="shared" si="3"/>
        <v>91.292803120258654</v>
      </c>
      <c r="H24" s="9">
        <f t="shared" si="0"/>
        <v>117.58561427011342</v>
      </c>
    </row>
    <row r="25" spans="1:8" ht="15" x14ac:dyDescent="0.2">
      <c r="A25" s="11" t="s">
        <v>42</v>
      </c>
      <c r="B25" s="13" t="s">
        <v>43</v>
      </c>
      <c r="C25" s="17">
        <v>4373.09</v>
      </c>
      <c r="D25" s="17">
        <v>2386.5</v>
      </c>
      <c r="E25" s="17">
        <v>54715.03</v>
      </c>
      <c r="F25" s="17">
        <v>52969.38</v>
      </c>
      <c r="G25" s="8">
        <f t="shared" si="3"/>
        <v>96.809560371254477</v>
      </c>
      <c r="H25" s="9">
        <f t="shared" si="0"/>
        <v>2219.5424261470771</v>
      </c>
    </row>
    <row r="26" spans="1:8" ht="15" x14ac:dyDescent="0.2">
      <c r="A26" s="11" t="s">
        <v>44</v>
      </c>
      <c r="B26" s="13" t="s">
        <v>45</v>
      </c>
      <c r="C26" s="17">
        <v>73593.600000000006</v>
      </c>
      <c r="D26" s="17">
        <v>62376.1</v>
      </c>
      <c r="E26" s="17">
        <v>20622.32</v>
      </c>
      <c r="F26" s="17">
        <v>10783.98</v>
      </c>
      <c r="G26" s="8">
        <f t="shared" si="3"/>
        <v>52.292758525713893</v>
      </c>
      <c r="H26" s="9">
        <f t="shared" si="0"/>
        <v>17.288641001922212</v>
      </c>
    </row>
    <row r="27" spans="1:8" ht="15" x14ac:dyDescent="0.2">
      <c r="A27" s="11" t="s">
        <v>46</v>
      </c>
      <c r="B27" s="13" t="s">
        <v>47</v>
      </c>
      <c r="C27" s="17">
        <v>71129.66</v>
      </c>
      <c r="D27" s="17">
        <v>67592.31</v>
      </c>
      <c r="E27" s="17">
        <v>95071.98</v>
      </c>
      <c r="F27" s="17">
        <v>91872.57</v>
      </c>
      <c r="G27" s="8">
        <f t="shared" si="3"/>
        <v>96.634749796943339</v>
      </c>
      <c r="H27" s="9">
        <f t="shared" si="0"/>
        <v>135.92163072988629</v>
      </c>
    </row>
    <row r="28" spans="1:8" ht="30" x14ac:dyDescent="0.2">
      <c r="A28" s="11" t="s">
        <v>48</v>
      </c>
      <c r="B28" s="13" t="s">
        <v>49</v>
      </c>
      <c r="C28" s="17">
        <v>158.1</v>
      </c>
      <c r="D28" s="17">
        <v>83</v>
      </c>
      <c r="E28" s="17">
        <v>171.4</v>
      </c>
      <c r="F28" s="17">
        <v>102</v>
      </c>
      <c r="G28" s="8">
        <f t="shared" si="3"/>
        <v>59.509918319719958</v>
      </c>
      <c r="H28" s="9">
        <f t="shared" si="0"/>
        <v>122.89156626506023</v>
      </c>
    </row>
    <row r="29" spans="1:8" ht="15" x14ac:dyDescent="0.25">
      <c r="A29" s="12" t="s">
        <v>50</v>
      </c>
      <c r="B29" s="13" t="s">
        <v>51</v>
      </c>
      <c r="C29" s="16">
        <f>SUM(C30:C35)</f>
        <v>912896.92999999993</v>
      </c>
      <c r="D29" s="16">
        <f>SUM(D30:D35)</f>
        <v>901033.97000000009</v>
      </c>
      <c r="E29" s="16">
        <f>SUM(E30:E35)</f>
        <v>974766.82</v>
      </c>
      <c r="F29" s="16">
        <f>SUM(F30:F35)</f>
        <v>962425.28</v>
      </c>
      <c r="G29" s="8">
        <f t="shared" ref="G29:G51" si="8">F29/E29*100</f>
        <v>98.733898226039344</v>
      </c>
      <c r="H29" s="9">
        <f t="shared" ref="H29:H51" si="9">F29/D29*100</f>
        <v>106.81342902088365</v>
      </c>
    </row>
    <row r="30" spans="1:8" ht="15" x14ac:dyDescent="0.2">
      <c r="A30" s="11" t="s">
        <v>52</v>
      </c>
      <c r="B30" s="13" t="s">
        <v>53</v>
      </c>
      <c r="C30" s="17">
        <v>295935.23</v>
      </c>
      <c r="D30" s="17">
        <v>290011.02</v>
      </c>
      <c r="E30" s="17">
        <v>326759.27</v>
      </c>
      <c r="F30" s="17">
        <v>322057.59000000003</v>
      </c>
      <c r="G30" s="8">
        <f t="shared" si="8"/>
        <v>98.561118097735985</v>
      </c>
      <c r="H30" s="9">
        <f t="shared" si="9"/>
        <v>111.05012147469431</v>
      </c>
    </row>
    <row r="31" spans="1:8" ht="15" x14ac:dyDescent="0.2">
      <c r="A31" s="11" t="s">
        <v>54</v>
      </c>
      <c r="B31" s="13" t="s">
        <v>55</v>
      </c>
      <c r="C31" s="17">
        <v>556492.1</v>
      </c>
      <c r="D31" s="17">
        <v>552625.16</v>
      </c>
      <c r="E31" s="17">
        <v>492982.89</v>
      </c>
      <c r="F31" s="17">
        <v>488015.47</v>
      </c>
      <c r="G31" s="8">
        <f t="shared" si="8"/>
        <v>98.99237476578547</v>
      </c>
      <c r="H31" s="9">
        <f t="shared" si="9"/>
        <v>88.308586963358664</v>
      </c>
    </row>
    <row r="32" spans="1:8" ht="15.75" x14ac:dyDescent="0.2">
      <c r="A32" s="14" t="s">
        <v>56</v>
      </c>
      <c r="B32" s="13" t="s">
        <v>57</v>
      </c>
      <c r="C32" s="17"/>
      <c r="D32" s="17"/>
      <c r="E32" s="17">
        <v>92921.81</v>
      </c>
      <c r="F32" s="17">
        <v>91771.1</v>
      </c>
      <c r="G32" s="8">
        <f t="shared" si="8"/>
        <v>98.761636261712951</v>
      </c>
      <c r="H32" s="9"/>
    </row>
    <row r="33" spans="1:8" ht="30" x14ac:dyDescent="0.2">
      <c r="A33" s="11" t="s">
        <v>58</v>
      </c>
      <c r="B33" s="13" t="s">
        <v>59</v>
      </c>
      <c r="C33" s="17">
        <v>500</v>
      </c>
      <c r="D33" s="17">
        <v>369.44</v>
      </c>
      <c r="E33" s="17">
        <v>500</v>
      </c>
      <c r="F33" s="17">
        <v>136.22999999999999</v>
      </c>
      <c r="G33" s="8">
        <f t="shared" si="8"/>
        <v>27.245999999999999</v>
      </c>
      <c r="H33" s="9">
        <f t="shared" si="9"/>
        <v>36.874729320051969</v>
      </c>
    </row>
    <row r="34" spans="1:8" ht="15" x14ac:dyDescent="0.2">
      <c r="A34" s="11" t="s">
        <v>60</v>
      </c>
      <c r="B34" s="13" t="s">
        <v>61</v>
      </c>
      <c r="C34" s="17">
        <v>32147.599999999999</v>
      </c>
      <c r="D34" s="17">
        <v>31097.17</v>
      </c>
      <c r="E34" s="17">
        <v>33114.85</v>
      </c>
      <c r="F34" s="17">
        <v>32583.96</v>
      </c>
      <c r="G34" s="8">
        <f t="shared" si="8"/>
        <v>98.396821969599742</v>
      </c>
      <c r="H34" s="9">
        <f t="shared" si="9"/>
        <v>104.78111030682213</v>
      </c>
    </row>
    <row r="35" spans="1:8" ht="15" x14ac:dyDescent="0.2">
      <c r="A35" s="11" t="s">
        <v>62</v>
      </c>
      <c r="B35" s="13" t="s">
        <v>63</v>
      </c>
      <c r="C35" s="17">
        <v>27822</v>
      </c>
      <c r="D35" s="17">
        <v>26931.18</v>
      </c>
      <c r="E35" s="17">
        <v>28488</v>
      </c>
      <c r="F35" s="17">
        <v>27860.93</v>
      </c>
      <c r="G35" s="8">
        <f t="shared" si="8"/>
        <v>97.79882757652345</v>
      </c>
      <c r="H35" s="9">
        <f t="shared" si="9"/>
        <v>103.45231809374857</v>
      </c>
    </row>
    <row r="36" spans="1:8" ht="15" x14ac:dyDescent="0.25">
      <c r="A36" s="12" t="s">
        <v>64</v>
      </c>
      <c r="B36" s="13" t="s">
        <v>65</v>
      </c>
      <c r="C36" s="16">
        <f>SUM(C37:C38)</f>
        <v>84869.33</v>
      </c>
      <c r="D36" s="16">
        <f>SUM(D37:D38)</f>
        <v>82966.509999999995</v>
      </c>
      <c r="E36" s="16">
        <f>SUM(E37:E38)</f>
        <v>102218.23</v>
      </c>
      <c r="F36" s="16">
        <f>SUM(F37:F38)</f>
        <v>96931.7</v>
      </c>
      <c r="G36" s="8">
        <f t="shared" si="8"/>
        <v>94.828192583651656</v>
      </c>
      <c r="H36" s="9">
        <f t="shared" si="9"/>
        <v>116.83232186095329</v>
      </c>
    </row>
    <row r="37" spans="1:8" ht="15" x14ac:dyDescent="0.2">
      <c r="A37" s="11" t="s">
        <v>66</v>
      </c>
      <c r="B37" s="13" t="s">
        <v>67</v>
      </c>
      <c r="C37" s="17">
        <v>84377.75</v>
      </c>
      <c r="D37" s="17">
        <v>82474.929999999993</v>
      </c>
      <c r="E37" s="17">
        <v>101666.65</v>
      </c>
      <c r="F37" s="17">
        <v>96419.94</v>
      </c>
      <c r="G37" s="8">
        <f t="shared" si="8"/>
        <v>94.839300793328007</v>
      </c>
      <c r="H37" s="9">
        <f t="shared" si="9"/>
        <v>116.90818046162634</v>
      </c>
    </row>
    <row r="38" spans="1:8" ht="30" x14ac:dyDescent="0.2">
      <c r="A38" s="11" t="s">
        <v>68</v>
      </c>
      <c r="B38" s="13" t="s">
        <v>69</v>
      </c>
      <c r="C38" s="17">
        <v>491.58</v>
      </c>
      <c r="D38" s="17">
        <v>491.58</v>
      </c>
      <c r="E38" s="17">
        <v>551.58000000000004</v>
      </c>
      <c r="F38" s="17">
        <v>511.76</v>
      </c>
      <c r="G38" s="8">
        <f t="shared" si="8"/>
        <v>92.780738968055402</v>
      </c>
      <c r="H38" s="9">
        <f t="shared" si="9"/>
        <v>104.1051303958664</v>
      </c>
    </row>
    <row r="39" spans="1:8" ht="15" x14ac:dyDescent="0.25">
      <c r="A39" s="12" t="s">
        <v>70</v>
      </c>
      <c r="B39" s="13" t="s">
        <v>71</v>
      </c>
      <c r="C39" s="16">
        <f>SUM(C40:C42)</f>
        <v>94578.62</v>
      </c>
      <c r="D39" s="16">
        <f>SUM(D40:D42)</f>
        <v>93581.61</v>
      </c>
      <c r="E39" s="16">
        <f>SUM(E40:E42)</f>
        <v>99001.459999999992</v>
      </c>
      <c r="F39" s="16">
        <f>SUM(F40:F42)</f>
        <v>96138.609999999986</v>
      </c>
      <c r="G39" s="8">
        <f t="shared" si="8"/>
        <v>97.108274968874184</v>
      </c>
      <c r="H39" s="9">
        <f t="shared" si="9"/>
        <v>102.73237444835581</v>
      </c>
    </row>
    <row r="40" spans="1:8" ht="15" x14ac:dyDescent="0.2">
      <c r="A40" s="11" t="s">
        <v>72</v>
      </c>
      <c r="B40" s="13" t="s">
        <v>73</v>
      </c>
      <c r="C40" s="17">
        <v>360</v>
      </c>
      <c r="D40" s="17">
        <v>151.12</v>
      </c>
      <c r="E40" s="17">
        <v>514.16999999999996</v>
      </c>
      <c r="F40" s="17">
        <v>513.14</v>
      </c>
      <c r="G40" s="8">
        <f t="shared" si="8"/>
        <v>99.799677149580873</v>
      </c>
      <c r="H40" s="9">
        <f t="shared" si="9"/>
        <v>339.55796717840127</v>
      </c>
    </row>
    <row r="41" spans="1:8" ht="15" x14ac:dyDescent="0.2">
      <c r="A41" s="11" t="s">
        <v>74</v>
      </c>
      <c r="B41" s="13" t="s">
        <v>75</v>
      </c>
      <c r="C41" s="17">
        <v>32816.32</v>
      </c>
      <c r="D41" s="17">
        <v>32285.93</v>
      </c>
      <c r="E41" s="17">
        <v>36356.089999999997</v>
      </c>
      <c r="F41" s="17">
        <v>33713.199999999997</v>
      </c>
      <c r="G41" s="8">
        <f t="shared" si="8"/>
        <v>92.730543906124126</v>
      </c>
      <c r="H41" s="9">
        <f t="shared" si="9"/>
        <v>104.42071825095327</v>
      </c>
    </row>
    <row r="42" spans="1:8" ht="15" x14ac:dyDescent="0.2">
      <c r="A42" s="11" t="s">
        <v>76</v>
      </c>
      <c r="B42" s="13" t="s">
        <v>77</v>
      </c>
      <c r="C42" s="17">
        <v>61402.3</v>
      </c>
      <c r="D42" s="17">
        <v>61144.56</v>
      </c>
      <c r="E42" s="17">
        <v>62131.199999999997</v>
      </c>
      <c r="F42" s="17">
        <v>61912.27</v>
      </c>
      <c r="G42" s="8">
        <f t="shared" si="8"/>
        <v>99.647632751339103</v>
      </c>
      <c r="H42" s="9">
        <f t="shared" si="9"/>
        <v>101.25556549920385</v>
      </c>
    </row>
    <row r="43" spans="1:8" ht="15" x14ac:dyDescent="0.25">
      <c r="A43" s="12" t="s">
        <v>78</v>
      </c>
      <c r="B43" s="13" t="s">
        <v>79</v>
      </c>
      <c r="C43" s="16">
        <f>C44</f>
        <v>21029</v>
      </c>
      <c r="D43" s="16">
        <f>D44</f>
        <v>19598.599999999999</v>
      </c>
      <c r="E43" s="16">
        <f>E44</f>
        <v>43800.76</v>
      </c>
      <c r="F43" s="16">
        <f>F44</f>
        <v>40011.18</v>
      </c>
      <c r="G43" s="8">
        <f t="shared" si="8"/>
        <v>91.348140991160875</v>
      </c>
      <c r="H43" s="9">
        <f t="shared" si="9"/>
        <v>204.15325584480524</v>
      </c>
    </row>
    <row r="44" spans="1:8" ht="15" x14ac:dyDescent="0.2">
      <c r="A44" s="11" t="s">
        <v>80</v>
      </c>
      <c r="B44" s="13" t="s">
        <v>81</v>
      </c>
      <c r="C44" s="17">
        <v>21029</v>
      </c>
      <c r="D44" s="17">
        <v>19598.599999999999</v>
      </c>
      <c r="E44" s="17">
        <v>43800.76</v>
      </c>
      <c r="F44" s="17">
        <v>40011.18</v>
      </c>
      <c r="G44" s="8">
        <f t="shared" si="8"/>
        <v>91.348140991160875</v>
      </c>
      <c r="H44" s="9">
        <f t="shared" si="9"/>
        <v>204.15325584480524</v>
      </c>
    </row>
    <row r="45" spans="1:8" ht="28.5" x14ac:dyDescent="0.25">
      <c r="A45" s="12" t="s">
        <v>82</v>
      </c>
      <c r="B45" s="13" t="s">
        <v>83</v>
      </c>
      <c r="C45" s="16">
        <f>SUM(C46:C47)</f>
        <v>2592.4700000000003</v>
      </c>
      <c r="D45" s="16">
        <f>SUM(D46:D47)</f>
        <v>2587.62</v>
      </c>
      <c r="E45" s="16">
        <f>SUM(E46:E47)</f>
        <v>2596.5500000000002</v>
      </c>
      <c r="F45" s="16">
        <f>SUM(F46:F47)</f>
        <v>2558.6400000000003</v>
      </c>
      <c r="G45" s="8">
        <f t="shared" si="8"/>
        <v>98.539985750322543</v>
      </c>
      <c r="H45" s="9">
        <f t="shared" si="9"/>
        <v>98.880051939620202</v>
      </c>
    </row>
    <row r="46" spans="1:8" ht="15" x14ac:dyDescent="0.2">
      <c r="A46" s="11" t="s">
        <v>84</v>
      </c>
      <c r="B46" s="13" t="s">
        <v>85</v>
      </c>
      <c r="C46" s="17">
        <v>1230</v>
      </c>
      <c r="D46" s="17">
        <v>1230</v>
      </c>
      <c r="E46" s="17">
        <v>1260</v>
      </c>
      <c r="F46" s="17">
        <v>1230</v>
      </c>
      <c r="G46" s="8">
        <f t="shared" si="8"/>
        <v>97.61904761904762</v>
      </c>
      <c r="H46" s="9">
        <f t="shared" si="9"/>
        <v>100</v>
      </c>
    </row>
    <row r="47" spans="1:8" ht="15" x14ac:dyDescent="0.2">
      <c r="A47" s="11" t="s">
        <v>86</v>
      </c>
      <c r="B47" s="13" t="s">
        <v>87</v>
      </c>
      <c r="C47" s="17">
        <v>1362.47</v>
      </c>
      <c r="D47" s="17">
        <v>1357.62</v>
      </c>
      <c r="E47" s="17">
        <v>1336.55</v>
      </c>
      <c r="F47" s="17">
        <v>1328.64</v>
      </c>
      <c r="G47" s="8">
        <f t="shared" si="8"/>
        <v>99.408177771127171</v>
      </c>
      <c r="H47" s="9">
        <f t="shared" si="9"/>
        <v>97.865382065673771</v>
      </c>
    </row>
    <row r="48" spans="1:8" ht="0.75" hidden="1" customHeight="1" x14ac:dyDescent="0.25">
      <c r="A48" s="12" t="s">
        <v>88</v>
      </c>
      <c r="B48" s="13" t="s">
        <v>89</v>
      </c>
      <c r="C48" s="16">
        <f>SUM(C49:C50)</f>
        <v>0</v>
      </c>
      <c r="D48" s="16">
        <f>SUM(D49:D50)</f>
        <v>0</v>
      </c>
      <c r="E48" s="16">
        <f>SUM(E49:E50)</f>
        <v>0</v>
      </c>
      <c r="F48" s="16">
        <f>SUM(F49:F50)</f>
        <v>0</v>
      </c>
      <c r="G48" s="8"/>
      <c r="H48" s="9"/>
    </row>
    <row r="49" spans="1:8" ht="45" hidden="1" x14ac:dyDescent="0.2">
      <c r="A49" s="11" t="s">
        <v>90</v>
      </c>
      <c r="B49" s="13" t="s">
        <v>91</v>
      </c>
      <c r="C49" s="17"/>
      <c r="D49" s="17"/>
      <c r="E49" s="17"/>
      <c r="F49" s="17"/>
      <c r="G49" s="8"/>
      <c r="H49" s="9" t="e">
        <f t="shared" si="9"/>
        <v>#DIV/0!</v>
      </c>
    </row>
    <row r="50" spans="1:8" ht="1.5" customHeight="1" x14ac:dyDescent="0.2">
      <c r="A50" s="11" t="s">
        <v>92</v>
      </c>
      <c r="B50" s="13" t="s">
        <v>93</v>
      </c>
      <c r="C50" s="17"/>
      <c r="D50" s="17"/>
      <c r="E50" s="17"/>
      <c r="F50" s="17"/>
      <c r="G50" s="8" t="e">
        <f t="shared" si="8"/>
        <v>#DIV/0!</v>
      </c>
      <c r="H50" s="9" t="e">
        <f t="shared" si="9"/>
        <v>#DIV/0!</v>
      </c>
    </row>
    <row r="51" spans="1:8" ht="15" x14ac:dyDescent="0.25">
      <c r="A51" s="12" t="s">
        <v>94</v>
      </c>
      <c r="B51" s="15"/>
      <c r="C51" s="16">
        <f>C48+C45+C43+C39+C36+C29+C24+C18+C14+C12+C5</f>
        <v>1601114.2199999997</v>
      </c>
      <c r="D51" s="16">
        <f>D48+D45+D43+D39+D36+D29+D24+D18+D14+D12+D5</f>
        <v>1554790.61</v>
      </c>
      <c r="E51" s="16">
        <f>E48+E45+E43+E39+E36+E29+E24+E18+E14+E12+E5</f>
        <v>1743843.8199999998</v>
      </c>
      <c r="F51" s="16">
        <f>F48+F45+F43+F39+F36+F29+F24+F18+F14+F12+F5</f>
        <v>1683597.2200000002</v>
      </c>
      <c r="G51" s="8">
        <f t="shared" si="8"/>
        <v>96.545183730960517</v>
      </c>
      <c r="H51" s="9">
        <f t="shared" si="9"/>
        <v>108.28449883679193</v>
      </c>
    </row>
  </sheetData>
  <mergeCells count="2">
    <mergeCell ref="A1:H1"/>
    <mergeCell ref="A2:H2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2017-10-19T09:41:03Z</cp:lastPrinted>
  <dcterms:created xsi:type="dcterms:W3CDTF">2017-05-25T10:54:37Z</dcterms:created>
  <dcterms:modified xsi:type="dcterms:W3CDTF">2018-03-30T03:39:54Z</dcterms:modified>
</cp:coreProperties>
</file>