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49A12D67-3129-4025-8C34-DFEF5AE7C6AC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" i="1" l="1"/>
  <c r="F8" i="1"/>
  <c r="D9" i="1"/>
  <c r="F50" i="1"/>
  <c r="D50" i="1"/>
  <c r="F16" i="1"/>
  <c r="D16" i="1"/>
  <c r="D45" i="1"/>
  <c r="D12" i="1"/>
  <c r="D51" i="1" l="1"/>
  <c r="D49" i="1"/>
  <c r="D47" i="1"/>
  <c r="D46" i="1"/>
  <c r="D44" i="1"/>
  <c r="D42" i="1"/>
  <c r="D41" i="1"/>
  <c r="D40" i="1"/>
  <c r="D38" i="1"/>
  <c r="D37" i="1"/>
  <c r="D35" i="1"/>
  <c r="D34" i="1"/>
  <c r="D33" i="1"/>
  <c r="D32" i="1"/>
  <c r="D31" i="1"/>
  <c r="D30" i="1"/>
  <c r="D28" i="1"/>
  <c r="D27" i="1"/>
  <c r="D26" i="1"/>
  <c r="D25" i="1"/>
  <c r="D23" i="1"/>
  <c r="D22" i="1"/>
  <c r="D21" i="1"/>
  <c r="D20" i="1"/>
  <c r="D19" i="1"/>
  <c r="D17" i="1"/>
  <c r="D15" i="1"/>
  <c r="D13" i="1"/>
  <c r="D11" i="1"/>
  <c r="D10" i="1"/>
  <c r="D8" i="1"/>
  <c r="D7" i="1"/>
  <c r="D6" i="1"/>
  <c r="E5" i="1" l="1"/>
  <c r="E12" i="1"/>
  <c r="E14" i="1"/>
  <c r="E18" i="1"/>
  <c r="E24" i="1"/>
  <c r="E29" i="1"/>
  <c r="E36" i="1"/>
  <c r="E39" i="1"/>
  <c r="E43" i="1"/>
  <c r="E45" i="1"/>
  <c r="E48" i="1"/>
  <c r="F32" i="1"/>
  <c r="F19" i="1"/>
  <c r="C18" i="1"/>
  <c r="D18" i="1" s="1"/>
  <c r="F17" i="1"/>
  <c r="C14" i="1"/>
  <c r="D14" i="1" s="1"/>
  <c r="F10" i="1"/>
  <c r="F11" i="1"/>
  <c r="F51" i="1"/>
  <c r="F49" i="1"/>
  <c r="F47" i="1"/>
  <c r="F46" i="1"/>
  <c r="F44" i="1"/>
  <c r="F42" i="1"/>
  <c r="F41" i="1"/>
  <c r="F40" i="1"/>
  <c r="F37" i="1"/>
  <c r="F35" i="1"/>
  <c r="F34" i="1"/>
  <c r="F31" i="1"/>
  <c r="F30" i="1"/>
  <c r="F28" i="1"/>
  <c r="F27" i="1"/>
  <c r="F26" i="1"/>
  <c r="F25" i="1"/>
  <c r="F23" i="1"/>
  <c r="F22" i="1"/>
  <c r="F21" i="1"/>
  <c r="F20" i="1"/>
  <c r="F15" i="1"/>
  <c r="F13" i="1"/>
  <c r="F7" i="1"/>
  <c r="F6" i="1"/>
  <c r="C48" i="1"/>
  <c r="D48" i="1" s="1"/>
  <c r="C45" i="1"/>
  <c r="C43" i="1"/>
  <c r="D43" i="1" s="1"/>
  <c r="C39" i="1"/>
  <c r="D39" i="1" s="1"/>
  <c r="C36" i="1"/>
  <c r="D36" i="1" s="1"/>
  <c r="C29" i="1"/>
  <c r="D29" i="1" s="1"/>
  <c r="C24" i="1"/>
  <c r="D24" i="1" s="1"/>
  <c r="C12" i="1"/>
  <c r="C5" i="1"/>
  <c r="D5" i="1" s="1"/>
  <c r="F14" i="1" l="1"/>
  <c r="F5" i="1"/>
  <c r="F12" i="1"/>
  <c r="F24" i="1"/>
  <c r="F36" i="1"/>
  <c r="F43" i="1"/>
  <c r="F48" i="1"/>
  <c r="F45" i="1"/>
  <c r="F29" i="1"/>
  <c r="F18" i="1"/>
  <c r="F39" i="1"/>
  <c r="E52" i="1"/>
  <c r="C52" i="1"/>
  <c r="D52" i="1" s="1"/>
  <c r="F52" i="1" l="1"/>
</calcChain>
</file>

<file path=xl/sharedStrings.xml><?xml version="1.0" encoding="utf-8"?>
<sst xmlns="http://schemas.openxmlformats.org/spreadsheetml/2006/main" count="103" uniqueCount="103">
  <si>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</si>
  <si>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</si>
  <si>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</si>
  <si>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</si>
  <si>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</si>
  <si>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</si>
  <si>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</si>
  <si>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</si>
  <si>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</si>
  <si>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</si>
  <si>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</si>
  <si>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</si>
  <si>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</si>
  <si>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</si>
  <si>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</si>
  <si>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</si>
  <si>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</si>
  <si>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</si>
  <si>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</si>
  <si>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</si>
  <si>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</si>
  <si>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</si>
  <si>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</si>
  <si>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</si>
  <si>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</si>
  <si>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</si>
  <si>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</si>
  <si>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</si>
  <si>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</si>
  <si>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</si>
  <si>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</si>
  <si>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</si>
  <si>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</si>
  <si>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</si>
  <si>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</si>
  <si>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</si>
  <si>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</si>
  <si>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</si>
  <si>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</si>
  <si>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</si>
  <si>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</si>
  <si>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</si>
  <si>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</si>
  <si>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</si>
  <si>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</si>
  <si>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</si>
  <si>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</si>
  <si>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</si>
  <si>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</si>
  <si>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</si>
  <si>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</si>
  <si>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</si>
  <si>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</si>
  <si>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</si>
  <si>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</si>
  <si>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</si>
  <si>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</si>
  <si>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</si>
  <si>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</si>
  <si>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</si>
  <si>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</si>
  <si>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</si>
  <si>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</si>
  <si>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</si>
  <si>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</si>
  <si>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</si>
  <si>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</si>
  <si>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</si>
  <si>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</si>
  <si>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</si>
  <si>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</si>
  <si>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</si>
  <si>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</si>
  <si>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</si>
  <si>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</si>
  <si>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</si>
  <si>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</si>
  <si>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</si>
  <si>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</si>
  <si>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</si>
  <si>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</si>
  <si>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</si>
  <si>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</si>
  <si>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</si>
  <si>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</si>
  <si>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</si>
  <si>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</si>
  <si>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Другие вопросы в области национальной безопасности и правоохранительной деятельности</t>
  </si>
  <si>
    <t>0314</t>
  </si>
  <si>
    <t>0401</t>
  </si>
  <si>
    <t>Общеэкономические вопросы</t>
  </si>
  <si>
    <t>Дополнительное образование  детей</t>
  </si>
  <si>
    <t>0703</t>
  </si>
  <si>
    <t>0103</t>
  </si>
  <si>
    <t>Сведения об исполнении бюджета муниципального района Мелеузовский район Республики Башкортостан за 1 полугодие 2018 года по расходам, в разрезе разделов и подразделов в сравнении с запланированными значениями на соответствующий период</t>
  </si>
  <si>
    <t>Текущий план на 1 полугодие 2018 года</t>
  </si>
  <si>
    <t>Отчет за 1 полугодие 2018 года</t>
  </si>
  <si>
    <t>Обеспечение пожарной безопасности</t>
  </si>
  <si>
    <t>0310</t>
  </si>
  <si>
    <t>Иные дотации</t>
  </si>
  <si>
    <t>1402</t>
  </si>
  <si>
    <t>Судебная система</t>
  </si>
  <si>
    <t>0105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</si>
</sst>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9" fontId="6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/>
    <xf numFmtId="0" fontId="8" fillId="2" borderId="1" xfId="0" applyFont="1" applyFill="1" applyBorder="1" applyAlignment="1">
      <alignment vertical="top" wrapText="1"/>
    </xf>
    <xf numFmtId="164" fontId="7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topLeftCell="A22" zoomScaleNormal="100" workbookViewId="0">
      <selection activeCell="D18" sqref="D18"/>
    </sheetView>
  </sheetViews>
  <sheetFormatPr defaultRowHeight="15" x14ac:dyDescent="0.25"/>
  <cols>
    <col min="1" max="1" width="58" customWidth="1"/>
    <col min="2" max="2" width="12.28515625" customWidth="1"/>
    <col min="3" max="3" width="15.28515625" customWidth="1"/>
    <col min="4" max="4" width="15" customWidth="1"/>
    <col min="5" max="5" width="14.28515625" customWidth="1"/>
    <col min="6" max="6" width="13.5703125" customWidth="1"/>
  </cols>
  <sheetData>
    <row r="1" spans="1:6" ht="57" customHeight="1" x14ac:dyDescent="0.25">
      <c r="A1" s="18" t="s">
        <v>94</v>
      </c>
      <c r="B1" s="18"/>
      <c r="C1" s="18"/>
      <c r="D1" s="18"/>
      <c r="E1" s="18"/>
      <c r="F1" s="18"/>
    </row>
    <row r="2" spans="1:6" x14ac:dyDescent="0.25">
      <c r="B2" s="1"/>
      <c r="C2" s="2"/>
      <c r="D2" s="2"/>
      <c r="E2" s="2"/>
      <c r="F2" s="2"/>
    </row>
    <row r="3" spans="1:6" x14ac:dyDescent="0.25">
      <c r="B3" s="1"/>
      <c r="C3" s="2"/>
      <c r="D3" s="2"/>
      <c r="E3" s="19" t="s">
        <v>0</v>
      </c>
      <c r="F3" s="20"/>
    </row>
    <row r="4" spans="1:6" ht="46.5" customHeight="1" x14ac:dyDescent="0.25">
      <c r="A4" s="4" t="s">
        <v>2</v>
      </c>
      <c r="B4" s="5" t="s">
        <v>45</v>
      </c>
      <c r="C4" s="3" t="s">
        <v>86</v>
      </c>
      <c r="D4" s="3" t="s">
        <v>95</v>
      </c>
      <c r="E4" s="3" t="s">
        <v>96</v>
      </c>
      <c r="F4" s="3" t="s">
        <v>1</v>
      </c>
    </row>
    <row r="5" spans="1:6" s="7" customFormat="1" x14ac:dyDescent="0.25">
      <c r="A5" s="6" t="s">
        <v>3</v>
      </c>
      <c r="B5" s="9" t="s">
        <v>46</v>
      </c>
      <c r="C5" s="13">
        <f>SUM(C6:C11)</f>
        <v>100391.1</v>
      </c>
      <c r="D5" s="13">
        <f>C5/2</f>
        <v>50195.55</v>
      </c>
      <c r="E5" s="13">
        <f>SUM(E6:E11)</f>
        <v>41543.4</v>
      </c>
      <c r="F5" s="11">
        <f>E5/D5*100</f>
        <v>82.763113463245247</v>
      </c>
    </row>
    <row r="6" spans="1:6" ht="47.25" customHeight="1" x14ac:dyDescent="0.25">
      <c r="A6" s="5" t="s">
        <v>4</v>
      </c>
      <c r="B6" s="9" t="s">
        <v>93</v>
      </c>
      <c r="C6" s="14">
        <v>3652.3</v>
      </c>
      <c r="D6" s="15">
        <f>C6/2</f>
        <v>1826.15</v>
      </c>
      <c r="E6" s="14">
        <v>1689.6</v>
      </c>
      <c r="F6" s="11">
        <f t="shared" ref="F6:F52" si="0">E6/D6*100</f>
        <v>92.52252005585521</v>
      </c>
    </row>
    <row r="7" spans="1:6" ht="45.75" customHeight="1" x14ac:dyDescent="0.25">
      <c r="A7" s="5" t="s">
        <v>5</v>
      </c>
      <c r="B7" s="9" t="s">
        <v>47</v>
      </c>
      <c r="C7" s="14">
        <v>75739.3</v>
      </c>
      <c r="D7" s="15">
        <f t="shared" ref="D7:D11" si="1">C7/2</f>
        <v>37869.65</v>
      </c>
      <c r="E7" s="14">
        <v>31845.7</v>
      </c>
      <c r="F7" s="11">
        <f t="shared" si="0"/>
        <v>84.092934579537967</v>
      </c>
    </row>
    <row r="8" spans="1:6" ht="20.25" customHeight="1" x14ac:dyDescent="0.25">
      <c r="A8" s="5" t="s">
        <v>6</v>
      </c>
      <c r="B8" s="9" t="s">
        <v>48</v>
      </c>
      <c r="C8" s="14"/>
      <c r="D8" s="15">
        <f t="shared" si="1"/>
        <v>0</v>
      </c>
      <c r="E8" s="14"/>
      <c r="F8" s="15">
        <f t="shared" ref="F8" si="2">E8/2</f>
        <v>0</v>
      </c>
    </row>
    <row r="9" spans="1:6" ht="20.25" customHeight="1" x14ac:dyDescent="0.25">
      <c r="A9" s="5" t="s">
        <v>101</v>
      </c>
      <c r="B9" s="9" t="s">
        <v>102</v>
      </c>
      <c r="C9" s="14">
        <v>187.6</v>
      </c>
      <c r="D9" s="15">
        <f t="shared" si="1"/>
        <v>93.8</v>
      </c>
      <c r="E9" s="14"/>
      <c r="F9" s="15">
        <f t="shared" ref="F9" si="3">E9/2</f>
        <v>0</v>
      </c>
    </row>
    <row r="10" spans="1:6" x14ac:dyDescent="0.25">
      <c r="A10" s="5" t="s">
        <v>7</v>
      </c>
      <c r="B10" s="9" t="s">
        <v>49</v>
      </c>
      <c r="C10" s="14">
        <v>800</v>
      </c>
      <c r="D10" s="15">
        <f t="shared" si="1"/>
        <v>400</v>
      </c>
      <c r="E10" s="14"/>
      <c r="F10" s="11">
        <f t="shared" si="0"/>
        <v>0</v>
      </c>
    </row>
    <row r="11" spans="1:6" ht="21" customHeight="1" x14ac:dyDescent="0.25">
      <c r="A11" s="5" t="s">
        <v>8</v>
      </c>
      <c r="B11" s="9" t="s">
        <v>50</v>
      </c>
      <c r="C11" s="14">
        <v>20011.900000000001</v>
      </c>
      <c r="D11" s="15">
        <f t="shared" si="1"/>
        <v>10005.950000000001</v>
      </c>
      <c r="E11" s="14">
        <v>8008.1</v>
      </c>
      <c r="F11" s="11">
        <f t="shared" si="0"/>
        <v>80.033380138817407</v>
      </c>
    </row>
    <row r="12" spans="1:6" s="7" customFormat="1" x14ac:dyDescent="0.25">
      <c r="A12" s="6" t="s">
        <v>9</v>
      </c>
      <c r="B12" s="9" t="s">
        <v>51</v>
      </c>
      <c r="C12" s="13">
        <f>C13</f>
        <v>1735.3</v>
      </c>
      <c r="D12" s="13">
        <f>C12/2</f>
        <v>867.65</v>
      </c>
      <c r="E12" s="13">
        <f>E13</f>
        <v>867.65</v>
      </c>
      <c r="F12" s="11">
        <f t="shared" si="0"/>
        <v>100</v>
      </c>
    </row>
    <row r="13" spans="1:6" ht="21" customHeight="1" x14ac:dyDescent="0.25">
      <c r="A13" s="5" t="s">
        <v>10</v>
      </c>
      <c r="B13" s="9" t="s">
        <v>52</v>
      </c>
      <c r="C13" s="14">
        <v>1735.3</v>
      </c>
      <c r="D13" s="15">
        <f>C13/2</f>
        <v>867.65</v>
      </c>
      <c r="E13" s="14">
        <v>867.65</v>
      </c>
      <c r="F13" s="11">
        <f t="shared" si="0"/>
        <v>100</v>
      </c>
    </row>
    <row r="14" spans="1:6" s="7" customFormat="1" ht="33" customHeight="1" x14ac:dyDescent="0.25">
      <c r="A14" s="6" t="s">
        <v>11</v>
      </c>
      <c r="B14" s="9" t="s">
        <v>53</v>
      </c>
      <c r="C14" s="13">
        <f>SUM(C15:C17)</f>
        <v>6924.530999999999</v>
      </c>
      <c r="D14" s="13">
        <f>C14/2</f>
        <v>3462.2654999999995</v>
      </c>
      <c r="E14" s="13">
        <f>SUM(E15:E17)</f>
        <v>4400.2</v>
      </c>
      <c r="F14" s="11">
        <f t="shared" si="0"/>
        <v>127.09019571144964</v>
      </c>
    </row>
    <row r="15" spans="1:6" ht="38.25" customHeight="1" x14ac:dyDescent="0.25">
      <c r="A15" s="5" t="s">
        <v>12</v>
      </c>
      <c r="B15" s="9" t="s">
        <v>54</v>
      </c>
      <c r="C15" s="14">
        <v>3161</v>
      </c>
      <c r="D15" s="15">
        <f t="shared" ref="D15:D17" si="4">C15/2</f>
        <v>1580.5</v>
      </c>
      <c r="E15" s="14">
        <v>1064.0999999999999</v>
      </c>
      <c r="F15" s="11">
        <f t="shared" si="0"/>
        <v>67.326795317937354</v>
      </c>
    </row>
    <row r="16" spans="1:6" ht="38.25" customHeight="1" x14ac:dyDescent="0.25">
      <c r="A16" s="5" t="s">
        <v>97</v>
      </c>
      <c r="B16" s="9" t="s">
        <v>98</v>
      </c>
      <c r="C16" s="14">
        <v>1177.4000000000001</v>
      </c>
      <c r="D16" s="15">
        <f t="shared" si="4"/>
        <v>588.70000000000005</v>
      </c>
      <c r="E16" s="14">
        <v>750</v>
      </c>
      <c r="F16" s="11">
        <f t="shared" si="0"/>
        <v>127.39935450993714</v>
      </c>
    </row>
    <row r="17" spans="1:6" ht="38.25" customHeight="1" x14ac:dyDescent="0.25">
      <c r="A17" s="5" t="s">
        <v>87</v>
      </c>
      <c r="B17" s="9" t="s">
        <v>88</v>
      </c>
      <c r="C17" s="14">
        <v>2586.1309999999999</v>
      </c>
      <c r="D17" s="15">
        <f t="shared" si="4"/>
        <v>1293.0654999999999</v>
      </c>
      <c r="E17" s="14">
        <v>2586.1</v>
      </c>
      <c r="F17" s="11">
        <f t="shared" si="0"/>
        <v>199.99760259631086</v>
      </c>
    </row>
    <row r="18" spans="1:6" s="7" customFormat="1" ht="18.75" customHeight="1" x14ac:dyDescent="0.25">
      <c r="A18" s="6" t="s">
        <v>13</v>
      </c>
      <c r="B18" s="9" t="s">
        <v>55</v>
      </c>
      <c r="C18" s="13">
        <f>SUM(C19:C23)</f>
        <v>146569.4</v>
      </c>
      <c r="D18" s="13">
        <f>C18/2</f>
        <v>73284.7</v>
      </c>
      <c r="E18" s="13">
        <f>SUM(E19:E23)</f>
        <v>25805</v>
      </c>
      <c r="F18" s="11">
        <f t="shared" si="0"/>
        <v>35.211988314068286</v>
      </c>
    </row>
    <row r="19" spans="1:6" s="8" customFormat="1" ht="18.75" customHeight="1" x14ac:dyDescent="0.25">
      <c r="A19" s="5" t="s">
        <v>90</v>
      </c>
      <c r="B19" s="9" t="s">
        <v>89</v>
      </c>
      <c r="C19" s="16">
        <v>250</v>
      </c>
      <c r="D19" s="15">
        <f t="shared" ref="D19:D23" si="5">C19/2</f>
        <v>125</v>
      </c>
      <c r="E19" s="16"/>
      <c r="F19" s="11">
        <f t="shared" si="0"/>
        <v>0</v>
      </c>
    </row>
    <row r="20" spans="1:6" ht="17.25" customHeight="1" x14ac:dyDescent="0.25">
      <c r="A20" s="5" t="s">
        <v>14</v>
      </c>
      <c r="B20" s="9" t="s">
        <v>56</v>
      </c>
      <c r="C20" s="14">
        <v>11452.3</v>
      </c>
      <c r="D20" s="15">
        <f t="shared" si="5"/>
        <v>5726.15</v>
      </c>
      <c r="E20" s="14">
        <v>2075</v>
      </c>
      <c r="F20" s="11">
        <f t="shared" si="0"/>
        <v>36.237262383975271</v>
      </c>
    </row>
    <row r="21" spans="1:6" x14ac:dyDescent="0.25">
      <c r="A21" s="5" t="s">
        <v>15</v>
      </c>
      <c r="B21" s="9" t="s">
        <v>57</v>
      </c>
      <c r="C21" s="14">
        <v>270</v>
      </c>
      <c r="D21" s="15">
        <f t="shared" si="5"/>
        <v>135</v>
      </c>
      <c r="E21" s="14"/>
      <c r="F21" s="11">
        <f t="shared" si="0"/>
        <v>0</v>
      </c>
    </row>
    <row r="22" spans="1:6" ht="19.5" customHeight="1" x14ac:dyDescent="0.25">
      <c r="A22" s="5" t="s">
        <v>16</v>
      </c>
      <c r="B22" s="9" t="s">
        <v>58</v>
      </c>
      <c r="C22" s="14">
        <v>119656</v>
      </c>
      <c r="D22" s="15">
        <f t="shared" si="5"/>
        <v>59828</v>
      </c>
      <c r="E22" s="14">
        <v>19275.7</v>
      </c>
      <c r="F22" s="11">
        <f t="shared" si="0"/>
        <v>32.218526442468409</v>
      </c>
    </row>
    <row r="23" spans="1:6" ht="17.25" customHeight="1" x14ac:dyDescent="0.25">
      <c r="A23" s="5" t="s">
        <v>17</v>
      </c>
      <c r="B23" s="9" t="s">
        <v>59</v>
      </c>
      <c r="C23" s="14">
        <v>14941.1</v>
      </c>
      <c r="D23" s="15">
        <f t="shared" si="5"/>
        <v>7470.55</v>
      </c>
      <c r="E23" s="14">
        <v>4454.3</v>
      </c>
      <c r="F23" s="11">
        <f t="shared" si="0"/>
        <v>59.624793355241579</v>
      </c>
    </row>
    <row r="24" spans="1:6" s="7" customFormat="1" ht="15.75" customHeight="1" x14ac:dyDescent="0.25">
      <c r="A24" s="6" t="s">
        <v>18</v>
      </c>
      <c r="B24" s="9" t="s">
        <v>60</v>
      </c>
      <c r="C24" s="13">
        <f>SUM(C25:C28)</f>
        <v>103559.1</v>
      </c>
      <c r="D24" s="13">
        <f>C24/2</f>
        <v>51779.55</v>
      </c>
      <c r="E24" s="13">
        <f>SUM(E25:E28)</f>
        <v>12012.3</v>
      </c>
      <c r="F24" s="11">
        <f t="shared" si="0"/>
        <v>23.198926989516128</v>
      </c>
    </row>
    <row r="25" spans="1:6" x14ac:dyDescent="0.25">
      <c r="A25" s="5" t="s">
        <v>19</v>
      </c>
      <c r="B25" s="9" t="s">
        <v>61</v>
      </c>
      <c r="C25" s="14">
        <v>5390.3</v>
      </c>
      <c r="D25" s="15">
        <f t="shared" ref="D25:D28" si="6">C25/2</f>
        <v>2695.15</v>
      </c>
      <c r="E25" s="14">
        <v>4760.8</v>
      </c>
      <c r="F25" s="11">
        <f t="shared" si="0"/>
        <v>176.64322950485132</v>
      </c>
    </row>
    <row r="26" spans="1:6" x14ac:dyDescent="0.25">
      <c r="A26" s="5" t="s">
        <v>20</v>
      </c>
      <c r="B26" s="9" t="s">
        <v>62</v>
      </c>
      <c r="C26" s="14">
        <v>59126.6</v>
      </c>
      <c r="D26" s="15">
        <f t="shared" si="6"/>
        <v>29563.3</v>
      </c>
      <c r="E26" s="14">
        <v>962.5</v>
      </c>
      <c r="F26" s="11">
        <f t="shared" si="0"/>
        <v>3.2557258492793428</v>
      </c>
    </row>
    <row r="27" spans="1:6" x14ac:dyDescent="0.25">
      <c r="A27" s="5" t="s">
        <v>21</v>
      </c>
      <c r="B27" s="9" t="s">
        <v>63</v>
      </c>
      <c r="C27" s="14">
        <v>30801.200000000001</v>
      </c>
      <c r="D27" s="15">
        <f t="shared" si="6"/>
        <v>15400.6</v>
      </c>
      <c r="E27" s="14">
        <v>2239</v>
      </c>
      <c r="F27" s="11">
        <f t="shared" si="0"/>
        <v>14.538394608002287</v>
      </c>
    </row>
    <row r="28" spans="1:6" ht="21" customHeight="1" x14ac:dyDescent="0.25">
      <c r="A28" s="5" t="s">
        <v>22</v>
      </c>
      <c r="B28" s="9" t="s">
        <v>64</v>
      </c>
      <c r="C28" s="14">
        <v>8241</v>
      </c>
      <c r="D28" s="15">
        <f t="shared" si="6"/>
        <v>4120.5</v>
      </c>
      <c r="E28" s="14">
        <v>4050</v>
      </c>
      <c r="F28" s="11">
        <f t="shared" si="0"/>
        <v>98.289042591918445</v>
      </c>
    </row>
    <row r="29" spans="1:6" s="7" customFormat="1" x14ac:dyDescent="0.25">
      <c r="A29" s="6" t="s">
        <v>23</v>
      </c>
      <c r="B29" s="9" t="s">
        <v>65</v>
      </c>
      <c r="C29" s="13">
        <f>SUM(C30:C35)</f>
        <v>1070098</v>
      </c>
      <c r="D29" s="13">
        <f>C29/2</f>
        <v>535049</v>
      </c>
      <c r="E29" s="13">
        <f>SUM(E30:E35)</f>
        <v>534515.69999999995</v>
      </c>
      <c r="F29" s="11">
        <f t="shared" si="0"/>
        <v>99.900326885948758</v>
      </c>
    </row>
    <row r="30" spans="1:6" x14ac:dyDescent="0.25">
      <c r="A30" s="5" t="s">
        <v>24</v>
      </c>
      <c r="B30" s="9" t="s">
        <v>66</v>
      </c>
      <c r="C30" s="14">
        <v>372874.9</v>
      </c>
      <c r="D30" s="15">
        <f t="shared" ref="D30:D38" si="7">C30/2</f>
        <v>186437.45</v>
      </c>
      <c r="E30" s="14">
        <v>164194.1</v>
      </c>
      <c r="F30" s="11">
        <f t="shared" si="0"/>
        <v>88.069269344758794</v>
      </c>
    </row>
    <row r="31" spans="1:6" x14ac:dyDescent="0.25">
      <c r="A31" s="5" t="s">
        <v>25</v>
      </c>
      <c r="B31" s="9" t="s">
        <v>67</v>
      </c>
      <c r="C31" s="14">
        <v>533219.19999999995</v>
      </c>
      <c r="D31" s="15">
        <f t="shared" si="7"/>
        <v>266609.59999999998</v>
      </c>
      <c r="E31" s="14">
        <v>289850.90000000002</v>
      </c>
      <c r="F31" s="11">
        <f t="shared" si="0"/>
        <v>108.71735301354492</v>
      </c>
    </row>
    <row r="32" spans="1:6" ht="15.75" x14ac:dyDescent="0.25">
      <c r="A32" s="12" t="s">
        <v>91</v>
      </c>
      <c r="B32" s="9" t="s">
        <v>92</v>
      </c>
      <c r="C32" s="14">
        <v>104247.3</v>
      </c>
      <c r="D32" s="15">
        <f t="shared" si="7"/>
        <v>52123.65</v>
      </c>
      <c r="E32" s="14">
        <v>55864.7</v>
      </c>
      <c r="F32" s="11">
        <f t="shared" si="0"/>
        <v>107.17726022640394</v>
      </c>
    </row>
    <row r="33" spans="1:6" ht="32.25" customHeight="1" x14ac:dyDescent="0.25">
      <c r="A33" s="5" t="s">
        <v>26</v>
      </c>
      <c r="B33" s="9" t="s">
        <v>68</v>
      </c>
      <c r="C33" s="14"/>
      <c r="D33" s="15">
        <f t="shared" si="7"/>
        <v>0</v>
      </c>
      <c r="E33" s="14"/>
      <c r="F33" s="11"/>
    </row>
    <row r="34" spans="1:6" ht="19.5" customHeight="1" x14ac:dyDescent="0.25">
      <c r="A34" s="5" t="s">
        <v>27</v>
      </c>
      <c r="B34" s="9" t="s">
        <v>69</v>
      </c>
      <c r="C34" s="14">
        <v>31611.599999999999</v>
      </c>
      <c r="D34" s="15">
        <f t="shared" si="7"/>
        <v>15805.8</v>
      </c>
      <c r="E34" s="14">
        <v>11959.3</v>
      </c>
      <c r="F34" s="11">
        <f t="shared" si="0"/>
        <v>75.663996760682778</v>
      </c>
    </row>
    <row r="35" spans="1:6" ht="20.25" customHeight="1" x14ac:dyDescent="0.25">
      <c r="A35" s="5" t="s">
        <v>28</v>
      </c>
      <c r="B35" s="9" t="s">
        <v>70</v>
      </c>
      <c r="C35" s="14">
        <v>28145</v>
      </c>
      <c r="D35" s="15">
        <f t="shared" si="7"/>
        <v>14072.5</v>
      </c>
      <c r="E35" s="14">
        <v>12646.7</v>
      </c>
      <c r="F35" s="11">
        <f t="shared" si="0"/>
        <v>89.868182625688405</v>
      </c>
    </row>
    <row r="36" spans="1:6" s="7" customFormat="1" x14ac:dyDescent="0.25">
      <c r="A36" s="6" t="s">
        <v>29</v>
      </c>
      <c r="B36" s="9" t="s">
        <v>71</v>
      </c>
      <c r="C36" s="13">
        <f>SUM(C37:C38)</f>
        <v>90772</v>
      </c>
      <c r="D36" s="13">
        <f>C36/2</f>
        <v>45386</v>
      </c>
      <c r="E36" s="13">
        <f>SUM(E37:E38)</f>
        <v>48661.7</v>
      </c>
      <c r="F36" s="11">
        <f t="shared" si="0"/>
        <v>107.21742387520381</v>
      </c>
    </row>
    <row r="37" spans="1:6" x14ac:dyDescent="0.25">
      <c r="A37" s="5" t="s">
        <v>30</v>
      </c>
      <c r="B37" s="9" t="s">
        <v>72</v>
      </c>
      <c r="C37" s="14">
        <v>90772</v>
      </c>
      <c r="D37" s="15">
        <f t="shared" si="7"/>
        <v>45386</v>
      </c>
      <c r="E37" s="14">
        <v>48661.7</v>
      </c>
      <c r="F37" s="11">
        <f t="shared" si="0"/>
        <v>107.21742387520381</v>
      </c>
    </row>
    <row r="38" spans="1:6" ht="18.75" customHeight="1" x14ac:dyDescent="0.25">
      <c r="A38" s="5" t="s">
        <v>31</v>
      </c>
      <c r="B38" s="9" t="s">
        <v>73</v>
      </c>
      <c r="C38" s="14"/>
      <c r="D38" s="15">
        <f t="shared" si="7"/>
        <v>0</v>
      </c>
      <c r="E38" s="14"/>
      <c r="F38" s="11"/>
    </row>
    <row r="39" spans="1:6" s="7" customFormat="1" x14ac:dyDescent="0.25">
      <c r="A39" s="6" t="s">
        <v>32</v>
      </c>
      <c r="B39" s="9" t="s">
        <v>74</v>
      </c>
      <c r="C39" s="13">
        <f>SUM(C40:C42)</f>
        <v>107031.818</v>
      </c>
      <c r="D39" s="13">
        <f>C39/2</f>
        <v>53515.909</v>
      </c>
      <c r="E39" s="13">
        <f>SUM(E40:E42)</f>
        <v>39054.800000000003</v>
      </c>
      <c r="F39" s="11">
        <f t="shared" si="0"/>
        <v>72.977925125031518</v>
      </c>
    </row>
    <row r="40" spans="1:6" x14ac:dyDescent="0.25">
      <c r="A40" s="5" t="s">
        <v>33</v>
      </c>
      <c r="B40" s="9" t="s">
        <v>75</v>
      </c>
      <c r="C40" s="14">
        <v>805.58699999999999</v>
      </c>
      <c r="D40" s="15">
        <f t="shared" ref="D40:D42" si="8">C40/2</f>
        <v>402.79349999999999</v>
      </c>
      <c r="E40" s="14">
        <v>465.7</v>
      </c>
      <c r="F40" s="11">
        <f t="shared" si="0"/>
        <v>115.61755589402509</v>
      </c>
    </row>
    <row r="41" spans="1:6" ht="18.75" customHeight="1" x14ac:dyDescent="0.25">
      <c r="A41" s="5" t="s">
        <v>34</v>
      </c>
      <c r="B41" s="9" t="s">
        <v>76</v>
      </c>
      <c r="C41" s="14">
        <v>29547.200000000001</v>
      </c>
      <c r="D41" s="15">
        <f t="shared" si="8"/>
        <v>14773.6</v>
      </c>
      <c r="E41" s="14">
        <v>11636.6</v>
      </c>
      <c r="F41" s="11">
        <f t="shared" si="0"/>
        <v>78.766177505821204</v>
      </c>
    </row>
    <row r="42" spans="1:6" x14ac:dyDescent="0.25">
      <c r="A42" s="5" t="s">
        <v>35</v>
      </c>
      <c r="B42" s="9" t="s">
        <v>77</v>
      </c>
      <c r="C42" s="14">
        <v>76679.031000000003</v>
      </c>
      <c r="D42" s="15">
        <f t="shared" si="8"/>
        <v>38339.515500000001</v>
      </c>
      <c r="E42" s="14">
        <v>26952.5</v>
      </c>
      <c r="F42" s="11">
        <f t="shared" si="0"/>
        <v>70.299532084592983</v>
      </c>
    </row>
    <row r="43" spans="1:6" s="7" customFormat="1" ht="16.5" customHeight="1" x14ac:dyDescent="0.25">
      <c r="A43" s="6" t="s">
        <v>36</v>
      </c>
      <c r="B43" s="9" t="s">
        <v>78</v>
      </c>
      <c r="C43" s="13">
        <f>C44</f>
        <v>44756.6</v>
      </c>
      <c r="D43" s="13">
        <f>C43/2</f>
        <v>22378.3</v>
      </c>
      <c r="E43" s="13">
        <f>E44</f>
        <v>27220</v>
      </c>
      <c r="F43" s="11">
        <f t="shared" si="0"/>
        <v>121.63569171921014</v>
      </c>
    </row>
    <row r="44" spans="1:6" x14ac:dyDescent="0.25">
      <c r="A44" s="5" t="s">
        <v>37</v>
      </c>
      <c r="B44" s="9" t="s">
        <v>79</v>
      </c>
      <c r="C44" s="14">
        <v>44756.6</v>
      </c>
      <c r="D44" s="15">
        <f>C44/2</f>
        <v>22378.3</v>
      </c>
      <c r="E44" s="14">
        <v>27220</v>
      </c>
      <c r="F44" s="11">
        <f t="shared" si="0"/>
        <v>121.63569171921014</v>
      </c>
    </row>
    <row r="45" spans="1:6" s="7" customFormat="1" x14ac:dyDescent="0.25">
      <c r="A45" s="6" t="s">
        <v>38</v>
      </c>
      <c r="B45" s="9" t="s">
        <v>80</v>
      </c>
      <c r="C45" s="13">
        <f>SUM(C46:C47)</f>
        <v>3290</v>
      </c>
      <c r="D45" s="13">
        <f>C45/2</f>
        <v>1645</v>
      </c>
      <c r="E45" s="13">
        <f>SUM(E46:E47)</f>
        <v>1196.3</v>
      </c>
      <c r="F45" s="11">
        <f t="shared" si="0"/>
        <v>72.723404255319153</v>
      </c>
    </row>
    <row r="46" spans="1:6" x14ac:dyDescent="0.25">
      <c r="A46" s="5" t="s">
        <v>39</v>
      </c>
      <c r="B46" s="9" t="s">
        <v>81</v>
      </c>
      <c r="C46" s="14">
        <v>2500</v>
      </c>
      <c r="D46" s="15">
        <f t="shared" ref="D46:D47" si="9">C46/2</f>
        <v>1250</v>
      </c>
      <c r="E46" s="14">
        <v>900</v>
      </c>
      <c r="F46" s="11">
        <f t="shared" si="0"/>
        <v>72</v>
      </c>
    </row>
    <row r="47" spans="1:6" ht="17.25" customHeight="1" x14ac:dyDescent="0.25">
      <c r="A47" s="5" t="s">
        <v>40</v>
      </c>
      <c r="B47" s="9" t="s">
        <v>82</v>
      </c>
      <c r="C47" s="14">
        <v>790</v>
      </c>
      <c r="D47" s="15">
        <f t="shared" si="9"/>
        <v>395</v>
      </c>
      <c r="E47" s="14">
        <v>296.3</v>
      </c>
      <c r="F47" s="11">
        <f t="shared" si="0"/>
        <v>75.012658227848107</v>
      </c>
    </row>
    <row r="48" spans="1:6" s="7" customFormat="1" ht="42.75" x14ac:dyDescent="0.25">
      <c r="A48" s="6" t="s">
        <v>41</v>
      </c>
      <c r="B48" s="9" t="s">
        <v>83</v>
      </c>
      <c r="C48" s="13">
        <f>SUM(C49:C51)</f>
        <v>58939.1</v>
      </c>
      <c r="D48" s="13">
        <f>C48/2</f>
        <v>29469.55</v>
      </c>
      <c r="E48" s="13">
        <f>SUM(E49:E51)</f>
        <v>30583.8</v>
      </c>
      <c r="F48" s="11">
        <f t="shared" si="0"/>
        <v>103.78102142720198</v>
      </c>
    </row>
    <row r="49" spans="1:6" ht="49.5" customHeight="1" x14ac:dyDescent="0.25">
      <c r="A49" s="5" t="s">
        <v>42</v>
      </c>
      <c r="B49" s="9" t="s">
        <v>84</v>
      </c>
      <c r="C49" s="14">
        <v>42931</v>
      </c>
      <c r="D49" s="15">
        <f t="shared" ref="D49:D51" si="10">C49/2</f>
        <v>21465.5</v>
      </c>
      <c r="E49" s="14">
        <v>21735.200000000001</v>
      </c>
      <c r="F49" s="11">
        <f t="shared" si="0"/>
        <v>101.25643474412429</v>
      </c>
    </row>
    <row r="50" spans="1:6" ht="49.5" customHeight="1" x14ac:dyDescent="0.25">
      <c r="A50" s="5" t="s">
        <v>99</v>
      </c>
      <c r="B50" s="9" t="s">
        <v>100</v>
      </c>
      <c r="C50" s="14">
        <v>10412.1</v>
      </c>
      <c r="D50" s="15">
        <f t="shared" si="10"/>
        <v>5206.05</v>
      </c>
      <c r="E50" s="14">
        <v>5997</v>
      </c>
      <c r="F50" s="11">
        <f t="shared" si="0"/>
        <v>115.19290056760883</v>
      </c>
    </row>
    <row r="51" spans="1:6" x14ac:dyDescent="0.25">
      <c r="A51" s="5" t="s">
        <v>43</v>
      </c>
      <c r="B51" s="9" t="s">
        <v>85</v>
      </c>
      <c r="C51" s="14">
        <v>5596</v>
      </c>
      <c r="D51" s="15">
        <f t="shared" si="10"/>
        <v>2798</v>
      </c>
      <c r="E51" s="14">
        <v>2851.6</v>
      </c>
      <c r="F51" s="11">
        <f t="shared" si="0"/>
        <v>101.91565403859899</v>
      </c>
    </row>
    <row r="52" spans="1:6" s="7" customFormat="1" x14ac:dyDescent="0.25">
      <c r="A52" s="6" t="s">
        <v>44</v>
      </c>
      <c r="B52" s="10"/>
      <c r="C52" s="13">
        <f>C48+C45+C43+C39+C36+C29+C24+C18+C14+C12+C5</f>
        <v>1734066.949</v>
      </c>
      <c r="D52" s="13">
        <f>C52/2</f>
        <v>867033.47450000001</v>
      </c>
      <c r="E52" s="17">
        <f>E48+E45+E43+E39+E36+E29+E24+E18+E14+E12+E5</f>
        <v>765860.85</v>
      </c>
      <c r="F52" s="11">
        <f t="shared" si="0"/>
        <v>88.331174346141111</v>
      </c>
    </row>
  </sheetData>
  <mergeCells count="2">
    <mergeCell ref="A1:F1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2018-07-09T07:44:04Z</dcterms:modified>
</cp:coreProperties>
</file>