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5" i="3" l="1"/>
  <c r="D62" i="3" l="1"/>
  <c r="D61" i="3"/>
  <c r="D59" i="3"/>
  <c r="D58" i="3"/>
  <c r="D56" i="3"/>
  <c r="D54" i="3"/>
  <c r="D53" i="3"/>
  <c r="D52" i="3"/>
  <c r="D50" i="3"/>
  <c r="D48" i="3"/>
  <c r="D47" i="3"/>
  <c r="D46" i="3"/>
  <c r="D45" i="3"/>
  <c r="D44" i="3"/>
  <c r="D42" i="3"/>
  <c r="D41" i="3"/>
  <c r="D40" i="3"/>
  <c r="D39" i="3"/>
  <c r="D37" i="3"/>
  <c r="D36" i="3"/>
  <c r="D35" i="3"/>
  <c r="D34" i="3"/>
  <c r="D32" i="3"/>
  <c r="D30" i="3"/>
  <c r="D29" i="3"/>
  <c r="D28" i="3"/>
  <c r="D27" i="3"/>
  <c r="D26" i="3"/>
  <c r="D25" i="3"/>
  <c r="D24" i="3"/>
  <c r="D17" i="3"/>
  <c r="D16" i="3"/>
  <c r="D15" i="3"/>
  <c r="D14" i="3"/>
  <c r="D13" i="3"/>
  <c r="D11" i="3"/>
  <c r="D10" i="3"/>
  <c r="D8" i="3"/>
  <c r="D7" i="3"/>
  <c r="D6" i="3"/>
  <c r="D19" i="3"/>
  <c r="D5" i="3"/>
  <c r="C20" i="3" l="1"/>
  <c r="B20" i="3"/>
  <c r="C60" i="3"/>
  <c r="D60" i="3" s="1"/>
  <c r="B60" i="3"/>
  <c r="B38" i="3"/>
  <c r="C29" i="3"/>
  <c r="B29" i="3"/>
  <c r="C57" i="3"/>
  <c r="D57" i="3" s="1"/>
  <c r="B57" i="3"/>
  <c r="C55" i="3"/>
  <c r="B55" i="3"/>
  <c r="D55" i="3" s="1"/>
  <c r="C51" i="3"/>
  <c r="B51" i="3"/>
  <c r="C49" i="3"/>
  <c r="B49" i="3"/>
  <c r="D49" i="3" s="1"/>
  <c r="C43" i="3"/>
  <c r="B43" i="3"/>
  <c r="D43" i="3" s="1"/>
  <c r="C33" i="3"/>
  <c r="B33" i="3"/>
  <c r="C38" i="3"/>
  <c r="C31" i="3"/>
  <c r="D31" i="3" s="1"/>
  <c r="B31" i="3"/>
  <c r="C23" i="3"/>
  <c r="B23" i="3"/>
  <c r="D51" i="3" l="1"/>
  <c r="D38" i="3"/>
  <c r="D33" i="3"/>
  <c r="D23" i="3"/>
  <c r="D20" i="3"/>
  <c r="B63" i="3"/>
  <c r="C63" i="3"/>
  <c r="C64" i="3" s="1"/>
  <c r="B64" i="3" l="1"/>
  <c r="D63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<sst xmlns="http://schemas.openxmlformats.org/spreadsheetml/2006/main" count="66" uniqueCount="66">
  <si>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</si>
  <si>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</si>
  <si>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</si>
  <si>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</si>
  <si>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</si>
  <si>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</si>
  <si>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</si>
  <si>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</si>
  <si>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</si>
  <si>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</si>
  <si>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</si>
  <si>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</si>
  <si>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</si>
  <si>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</si>
  <si>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</si>
  <si>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</si>
  <si>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</si>
  <si>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</si>
  <si>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</si>
  <si>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</si>
  <si>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</si>
  <si>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</si>
  <si>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</si>
  <si>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</si>
  <si>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</si>
  <si>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</si>
  <si>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</si>
  <si>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</si>
  <si>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</si>
  <si>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</si>
  <si>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</si>
  <si>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</si>
  <si>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</si>
  <si>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</si>
  <si>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</si>
  <si>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</si>
  <si>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</si>
  <si>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</si>
  <si>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</si>
  <si>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</si>
  <si>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</si>
  <si>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</si>
  <si>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</si>
  <si>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</si>
  <si>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</si>
  <si>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</si>
  <si>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</si>
  <si>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</si>
  <si>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</si>
  <si>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</si>
  <si>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</si>
  <si>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</si>
  <si>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</si>
  <si>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</si>
  <si>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</si>
  <si>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</si>
  <si>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</si>
  <si>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</si>
  <si>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</si>
  <si>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</si>
  <si>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</si>
  <si>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</si>
  <si>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</si>
  <si>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</si>
  <si>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</si>
  <si>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Отчет об исполнении  бюджета муниципального  района Мелеузовский район Республики Башкортостан за январь-декабрь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</si>
</sst>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45" zoomScaleNormal="100" workbookViewId="0">
      <selection activeCell="C43" sqref="C43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7" t="s">
        <v>65</v>
      </c>
      <c r="B1" s="17"/>
      <c r="C1" s="17"/>
      <c r="D1" s="17"/>
    </row>
    <row r="2" spans="1:4" x14ac:dyDescent="0.25">
      <c r="D2" s="3" t="s">
        <v>29</v>
      </c>
    </row>
    <row r="3" spans="1:4" ht="57" x14ac:dyDescent="0.25">
      <c r="A3" s="10" t="s">
        <v>0</v>
      </c>
      <c r="B3" s="11" t="s">
        <v>33</v>
      </c>
      <c r="C3" s="11" t="s">
        <v>32</v>
      </c>
      <c r="D3" s="11" t="s">
        <v>1</v>
      </c>
    </row>
    <row r="4" spans="1:4" s="6" customFormat="1" ht="15.75" x14ac:dyDescent="0.25">
      <c r="A4" s="5" t="s">
        <v>2</v>
      </c>
      <c r="B4" s="4"/>
      <c r="C4" s="4"/>
      <c r="D4" s="8"/>
    </row>
    <row r="5" spans="1:4" s="6" customFormat="1" ht="15.75" x14ac:dyDescent="0.25">
      <c r="A5" s="5" t="s">
        <v>3</v>
      </c>
      <c r="B5" s="14">
        <v>487772</v>
      </c>
      <c r="C5" s="14">
        <f>SUM(C6:C18)</f>
        <v>556076.14000000013</v>
      </c>
      <c r="D5" s="14">
        <f>C5/B5*100</f>
        <v>114.00329252191601</v>
      </c>
    </row>
    <row r="6" spans="1:4" ht="15.75" x14ac:dyDescent="0.25">
      <c r="A6" s="7" t="s">
        <v>4</v>
      </c>
      <c r="B6" s="15">
        <v>303464</v>
      </c>
      <c r="C6" s="15">
        <v>312610.03999999998</v>
      </c>
      <c r="D6" s="15">
        <f t="shared" ref="D6:D17" si="0">C6/B6*100</f>
        <v>103.01387973532279</v>
      </c>
    </row>
    <row r="7" spans="1:4" ht="31.5" x14ac:dyDescent="0.25">
      <c r="A7" s="7" t="s">
        <v>5</v>
      </c>
      <c r="B7" s="15">
        <v>10108</v>
      </c>
      <c r="C7" s="15">
        <v>10668.53</v>
      </c>
      <c r="D7" s="15">
        <f t="shared" si="0"/>
        <v>105.54540957657301</v>
      </c>
    </row>
    <row r="8" spans="1:4" ht="15.75" x14ac:dyDescent="0.25">
      <c r="A8" s="7" t="s">
        <v>6</v>
      </c>
      <c r="B8" s="15">
        <v>91109</v>
      </c>
      <c r="C8" s="15">
        <v>107421.74</v>
      </c>
      <c r="D8" s="15">
        <f t="shared" si="0"/>
        <v>117.90464169291728</v>
      </c>
    </row>
    <row r="9" spans="1:4" ht="15.75" x14ac:dyDescent="0.25">
      <c r="A9" s="7" t="s">
        <v>7</v>
      </c>
      <c r="B9" s="15">
        <v>0</v>
      </c>
      <c r="C9" s="15">
        <v>0</v>
      </c>
      <c r="D9" s="15"/>
    </row>
    <row r="10" spans="1:4" ht="15.75" x14ac:dyDescent="0.25">
      <c r="A10" s="7" t="s">
        <v>30</v>
      </c>
      <c r="B10" s="15">
        <v>1778</v>
      </c>
      <c r="C10" s="15">
        <v>1799.76</v>
      </c>
      <c r="D10" s="15">
        <f t="shared" si="0"/>
        <v>101.22384701912262</v>
      </c>
    </row>
    <row r="11" spans="1:4" ht="15.75" x14ac:dyDescent="0.25">
      <c r="A11" s="7" t="s">
        <v>8</v>
      </c>
      <c r="B11" s="15">
        <v>8570</v>
      </c>
      <c r="C11" s="15">
        <v>9203.56</v>
      </c>
      <c r="D11" s="15">
        <f t="shared" si="0"/>
        <v>107.39276546091014</v>
      </c>
    </row>
    <row r="12" spans="1:4" ht="31.5" x14ac:dyDescent="0.25">
      <c r="A12" s="7" t="s">
        <v>9</v>
      </c>
      <c r="B12" s="15">
        <v>0</v>
      </c>
      <c r="C12" s="15">
        <v>1.1499999999999999</v>
      </c>
      <c r="D12" s="15"/>
    </row>
    <row r="13" spans="1:4" ht="31.5" x14ac:dyDescent="0.25">
      <c r="A13" s="7" t="s">
        <v>10</v>
      </c>
      <c r="B13" s="15">
        <v>46834.1</v>
      </c>
      <c r="C13" s="15">
        <v>59480.38</v>
      </c>
      <c r="D13" s="15">
        <f t="shared" si="0"/>
        <v>127.00229106569785</v>
      </c>
    </row>
    <row r="14" spans="1:4" ht="15.75" x14ac:dyDescent="0.25">
      <c r="A14" s="7" t="s">
        <v>11</v>
      </c>
      <c r="B14" s="15">
        <v>579</v>
      </c>
      <c r="C14" s="15">
        <v>3661</v>
      </c>
      <c r="D14" s="15">
        <f t="shared" si="0"/>
        <v>632.29706390328147</v>
      </c>
    </row>
    <row r="15" spans="1:4" ht="15.75" x14ac:dyDescent="0.25">
      <c r="A15" s="7" t="s">
        <v>31</v>
      </c>
      <c r="B15" s="15">
        <v>220</v>
      </c>
      <c r="C15" s="15">
        <v>466.79</v>
      </c>
      <c r="D15" s="15">
        <f t="shared" si="0"/>
        <v>212.17727272727274</v>
      </c>
    </row>
    <row r="16" spans="1:4" ht="15.75" x14ac:dyDescent="0.25">
      <c r="A16" s="7" t="s">
        <v>12</v>
      </c>
      <c r="B16" s="15">
        <v>21535.9</v>
      </c>
      <c r="C16" s="15">
        <v>43464.11</v>
      </c>
      <c r="D16" s="15">
        <f t="shared" si="0"/>
        <v>201.82165593265199</v>
      </c>
    </row>
    <row r="17" spans="1:4" ht="15.75" x14ac:dyDescent="0.25">
      <c r="A17" s="7" t="s">
        <v>13</v>
      </c>
      <c r="B17" s="15">
        <v>3574</v>
      </c>
      <c r="C17" s="15">
        <v>6866.43</v>
      </c>
      <c r="D17" s="15">
        <f t="shared" si="0"/>
        <v>192.12171236709571</v>
      </c>
    </row>
    <row r="18" spans="1:4" ht="15.75" x14ac:dyDescent="0.25">
      <c r="A18" s="7" t="s">
        <v>14</v>
      </c>
      <c r="B18" s="15">
        <v>0</v>
      </c>
      <c r="C18" s="15">
        <v>432.65</v>
      </c>
      <c r="D18" s="15"/>
    </row>
    <row r="19" spans="1:4" s="6" customFormat="1" ht="15.75" x14ac:dyDescent="0.25">
      <c r="A19" s="5" t="s">
        <v>15</v>
      </c>
      <c r="B19" s="14">
        <v>887227.93</v>
      </c>
      <c r="C19" s="14">
        <v>876043.37</v>
      </c>
      <c r="D19" s="14">
        <f t="shared" ref="D19:D20" si="1">C19/B19*100</f>
        <v>98.739381434937471</v>
      </c>
    </row>
    <row r="20" spans="1:4" s="6" customFormat="1" ht="15.75" x14ac:dyDescent="0.25">
      <c r="A20" s="5" t="s">
        <v>16</v>
      </c>
      <c r="B20" s="16">
        <f>B19+B5</f>
        <v>1374999.9300000002</v>
      </c>
      <c r="C20" s="16">
        <f>C19+C5</f>
        <v>1432119.5100000002</v>
      </c>
      <c r="D20" s="14">
        <f t="shared" si="1"/>
        <v>104.15415148421134</v>
      </c>
    </row>
    <row r="21" spans="1:4" ht="15.75" x14ac:dyDescent="0.25">
      <c r="A21" s="7"/>
      <c r="B21" s="13"/>
      <c r="C21" s="13"/>
      <c r="D21" s="13"/>
    </row>
    <row r="22" spans="1:4" s="6" customFormat="1" ht="15.75" x14ac:dyDescent="0.25">
      <c r="A22" s="5" t="s">
        <v>17</v>
      </c>
      <c r="B22" s="12"/>
      <c r="C22" s="12"/>
      <c r="D22" s="13"/>
    </row>
    <row r="23" spans="1:4" s="6" customFormat="1" ht="15.75" x14ac:dyDescent="0.25">
      <c r="A23" s="5" t="s">
        <v>18</v>
      </c>
      <c r="B23" s="12">
        <f>B24+B25+B26+B27+B28</f>
        <v>90161.24</v>
      </c>
      <c r="C23" s="12">
        <f>C24+C25+C26+C27+C28</f>
        <v>87877.759999999995</v>
      </c>
      <c r="D23" s="14">
        <f>C23/B23*100</f>
        <v>97.467337405741077</v>
      </c>
    </row>
    <row r="24" spans="1:4" ht="47.25" x14ac:dyDescent="0.25">
      <c r="A24" s="7" t="s">
        <v>34</v>
      </c>
      <c r="B24" s="13">
        <v>3551</v>
      </c>
      <c r="C24" s="13">
        <v>3493.37</v>
      </c>
      <c r="D24" s="15">
        <f t="shared" ref="D24:D63" si="2">C24/B24*100</f>
        <v>98.377076879752181</v>
      </c>
    </row>
    <row r="25" spans="1:4" ht="47.25" x14ac:dyDescent="0.25">
      <c r="A25" s="7" t="s">
        <v>35</v>
      </c>
      <c r="B25" s="13">
        <v>68648</v>
      </c>
      <c r="C25" s="13">
        <v>67354.42</v>
      </c>
      <c r="D25" s="15">
        <f t="shared" si="2"/>
        <v>98.1156333760634</v>
      </c>
    </row>
    <row r="26" spans="1:4" ht="15.75" x14ac:dyDescent="0.25">
      <c r="A26" s="7" t="s">
        <v>36</v>
      </c>
      <c r="B26" s="13">
        <v>2800</v>
      </c>
      <c r="C26" s="13">
        <v>2800</v>
      </c>
      <c r="D26" s="15">
        <f t="shared" si="2"/>
        <v>100</v>
      </c>
    </row>
    <row r="27" spans="1:4" ht="15.75" x14ac:dyDescent="0.25">
      <c r="A27" s="7" t="s">
        <v>37</v>
      </c>
      <c r="B27" s="13">
        <v>600</v>
      </c>
      <c r="C27" s="13"/>
      <c r="D27" s="15">
        <f t="shared" si="2"/>
        <v>0</v>
      </c>
    </row>
    <row r="28" spans="1:4" ht="15.75" x14ac:dyDescent="0.25">
      <c r="A28" s="7" t="s">
        <v>38</v>
      </c>
      <c r="B28" s="13">
        <v>14562.24</v>
      </c>
      <c r="C28" s="13">
        <v>14229.97</v>
      </c>
      <c r="D28" s="15">
        <f t="shared" si="2"/>
        <v>97.718276858505277</v>
      </c>
    </row>
    <row r="29" spans="1:4" s="6" customFormat="1" ht="15.75" x14ac:dyDescent="0.25">
      <c r="A29" s="5" t="s">
        <v>19</v>
      </c>
      <c r="B29" s="12">
        <f>B30</f>
        <v>1579.2</v>
      </c>
      <c r="C29" s="12">
        <f>C30</f>
        <v>1579.2</v>
      </c>
      <c r="D29" s="14">
        <f t="shared" si="2"/>
        <v>100</v>
      </c>
    </row>
    <row r="30" spans="1:4" ht="15.75" x14ac:dyDescent="0.25">
      <c r="A30" s="7" t="s">
        <v>39</v>
      </c>
      <c r="B30" s="13">
        <v>1579.2</v>
      </c>
      <c r="C30" s="13">
        <v>1579.2</v>
      </c>
      <c r="D30" s="15">
        <f t="shared" si="2"/>
        <v>100</v>
      </c>
    </row>
    <row r="31" spans="1:4" s="6" customFormat="1" ht="15.75" x14ac:dyDescent="0.25">
      <c r="A31" s="5" t="s">
        <v>20</v>
      </c>
      <c r="B31" s="12">
        <f>B32</f>
        <v>5774</v>
      </c>
      <c r="C31" s="12">
        <f>C32</f>
        <v>5756.67</v>
      </c>
      <c r="D31" s="14">
        <f t="shared" si="2"/>
        <v>99.699861447869765</v>
      </c>
    </row>
    <row r="32" spans="1:4" ht="31.5" x14ac:dyDescent="0.25">
      <c r="A32" s="7" t="s">
        <v>40</v>
      </c>
      <c r="B32" s="13">
        <v>5774</v>
      </c>
      <c r="C32" s="13">
        <v>5756.67</v>
      </c>
      <c r="D32" s="15">
        <f t="shared" si="2"/>
        <v>99.699861447869765</v>
      </c>
    </row>
    <row r="33" spans="1:4" s="6" customFormat="1" ht="15.75" x14ac:dyDescent="0.25">
      <c r="A33" s="5" t="s">
        <v>21</v>
      </c>
      <c r="B33" s="12">
        <f>B34+B35+B36+B37</f>
        <v>128039.18000000001</v>
      </c>
      <c r="C33" s="12">
        <f>C34+C35+C36+C37</f>
        <v>117658.27</v>
      </c>
      <c r="D33" s="14">
        <f t="shared" si="2"/>
        <v>91.892395749488557</v>
      </c>
    </row>
    <row r="34" spans="1:4" ht="15.75" x14ac:dyDescent="0.25">
      <c r="A34" s="7" t="s">
        <v>41</v>
      </c>
      <c r="B34" s="13">
        <v>23494.06</v>
      </c>
      <c r="C34" s="13">
        <v>23128.29</v>
      </c>
      <c r="D34" s="15">
        <f t="shared" si="2"/>
        <v>98.443138393278986</v>
      </c>
    </row>
    <row r="35" spans="1:4" ht="15.75" x14ac:dyDescent="0.25">
      <c r="A35" s="7" t="s">
        <v>42</v>
      </c>
      <c r="B35" s="13">
        <v>270</v>
      </c>
      <c r="C35" s="13">
        <v>270</v>
      </c>
      <c r="D35" s="15">
        <f t="shared" si="2"/>
        <v>100</v>
      </c>
    </row>
    <row r="36" spans="1:4" ht="15.75" x14ac:dyDescent="0.25">
      <c r="A36" s="7" t="s">
        <v>43</v>
      </c>
      <c r="B36" s="13">
        <v>94631.27</v>
      </c>
      <c r="C36" s="13">
        <v>85967.24</v>
      </c>
      <c r="D36" s="15">
        <f t="shared" si="2"/>
        <v>90.844432289664937</v>
      </c>
    </row>
    <row r="37" spans="1:4" ht="15.75" x14ac:dyDescent="0.25">
      <c r="A37" s="7" t="s">
        <v>44</v>
      </c>
      <c r="B37" s="13">
        <v>9643.85</v>
      </c>
      <c r="C37" s="13">
        <v>8292.74</v>
      </c>
      <c r="D37" s="15">
        <f t="shared" si="2"/>
        <v>85.989931407062528</v>
      </c>
    </row>
    <row r="38" spans="1:4" s="6" customFormat="1" ht="15.75" x14ac:dyDescent="0.25">
      <c r="A38" s="5" t="s">
        <v>22</v>
      </c>
      <c r="B38" s="12">
        <f>B39+B40+B41+B42</f>
        <v>82589.460000000006</v>
      </c>
      <c r="C38" s="12">
        <f>C39+C40+C41+C42</f>
        <v>71290</v>
      </c>
      <c r="D38" s="14">
        <f t="shared" si="2"/>
        <v>86.318520547295009</v>
      </c>
    </row>
    <row r="39" spans="1:4" ht="15.75" x14ac:dyDescent="0.25">
      <c r="A39" s="7" t="s">
        <v>45</v>
      </c>
      <c r="B39" s="13">
        <v>1150</v>
      </c>
      <c r="C39" s="13">
        <v>932.96</v>
      </c>
      <c r="D39" s="15">
        <f t="shared" si="2"/>
        <v>81.126956521739132</v>
      </c>
    </row>
    <row r="40" spans="1:4" ht="15.75" x14ac:dyDescent="0.25">
      <c r="A40" s="7" t="s">
        <v>46</v>
      </c>
      <c r="B40" s="13">
        <v>70969.36</v>
      </c>
      <c r="C40" s="13">
        <v>60012.04</v>
      </c>
      <c r="D40" s="15">
        <f t="shared" si="2"/>
        <v>84.560492020781936</v>
      </c>
    </row>
    <row r="41" spans="1:4" ht="15.75" x14ac:dyDescent="0.25">
      <c r="A41" s="7" t="s">
        <v>47</v>
      </c>
      <c r="B41" s="13">
        <v>10312</v>
      </c>
      <c r="C41" s="13">
        <v>10262</v>
      </c>
      <c r="D41" s="15">
        <f t="shared" si="2"/>
        <v>99.515128006206368</v>
      </c>
    </row>
    <row r="42" spans="1:4" ht="15.75" x14ac:dyDescent="0.25">
      <c r="A42" s="7" t="s">
        <v>48</v>
      </c>
      <c r="B42" s="13">
        <v>158.1</v>
      </c>
      <c r="C42" s="13">
        <v>83</v>
      </c>
      <c r="D42" s="15">
        <f t="shared" si="2"/>
        <v>52.498418722327642</v>
      </c>
    </row>
    <row r="43" spans="1:4" s="6" customFormat="1" ht="15.75" x14ac:dyDescent="0.25">
      <c r="A43" s="5" t="s">
        <v>23</v>
      </c>
      <c r="B43" s="12">
        <f>B44+B45+B46+B47+B48</f>
        <v>912896.91999999993</v>
      </c>
      <c r="C43" s="12">
        <f>C44+C45+C46+C47+C48</f>
        <v>901033.95000000007</v>
      </c>
      <c r="D43" s="14">
        <f t="shared" si="2"/>
        <v>98.700513744750083</v>
      </c>
    </row>
    <row r="44" spans="1:4" ht="15.75" x14ac:dyDescent="0.25">
      <c r="A44" s="7" t="s">
        <v>49</v>
      </c>
      <c r="B44" s="13">
        <v>295935.21999999997</v>
      </c>
      <c r="C44" s="13">
        <v>290011</v>
      </c>
      <c r="D44" s="15">
        <f t="shared" si="2"/>
        <v>97.998136213729495</v>
      </c>
    </row>
    <row r="45" spans="1:4" ht="15.75" x14ac:dyDescent="0.25">
      <c r="A45" s="7" t="s">
        <v>50</v>
      </c>
      <c r="B45" s="13">
        <v>556492.1</v>
      </c>
      <c r="C45" s="13">
        <v>552625.16</v>
      </c>
      <c r="D45" s="15">
        <f t="shared" si="2"/>
        <v>99.305122211079023</v>
      </c>
    </row>
    <row r="46" spans="1:4" ht="15.75" customHeight="1" x14ac:dyDescent="0.25">
      <c r="A46" s="7" t="s">
        <v>51</v>
      </c>
      <c r="B46" s="13">
        <v>500</v>
      </c>
      <c r="C46" s="13">
        <v>369.44</v>
      </c>
      <c r="D46" s="15">
        <f t="shared" si="2"/>
        <v>73.888000000000005</v>
      </c>
    </row>
    <row r="47" spans="1:4" ht="15.75" x14ac:dyDescent="0.25">
      <c r="A47" s="7" t="s">
        <v>53</v>
      </c>
      <c r="B47" s="13">
        <v>32147.599999999999</v>
      </c>
      <c r="C47" s="13">
        <v>31097.17</v>
      </c>
      <c r="D47" s="15">
        <f t="shared" si="2"/>
        <v>96.732477696624315</v>
      </c>
    </row>
    <row r="48" spans="1:4" ht="15.75" x14ac:dyDescent="0.25">
      <c r="A48" s="9" t="s">
        <v>52</v>
      </c>
      <c r="B48" s="13">
        <v>27822</v>
      </c>
      <c r="C48" s="13">
        <v>26931.18</v>
      </c>
      <c r="D48" s="15">
        <f t="shared" si="2"/>
        <v>96.798145352598667</v>
      </c>
    </row>
    <row r="49" spans="1:4" s="6" customFormat="1" ht="15.75" x14ac:dyDescent="0.25">
      <c r="A49" s="5" t="s">
        <v>24</v>
      </c>
      <c r="B49" s="12">
        <f>B50</f>
        <v>56170.7</v>
      </c>
      <c r="C49" s="12">
        <f>C50</f>
        <v>54620.7</v>
      </c>
      <c r="D49" s="14">
        <f t="shared" si="2"/>
        <v>97.240554239131797</v>
      </c>
    </row>
    <row r="50" spans="1:4" ht="15.75" x14ac:dyDescent="0.25">
      <c r="A50" s="7" t="s">
        <v>54</v>
      </c>
      <c r="B50" s="13">
        <v>56170.7</v>
      </c>
      <c r="C50" s="13">
        <v>54620.7</v>
      </c>
      <c r="D50" s="15">
        <f t="shared" si="2"/>
        <v>97.240554239131797</v>
      </c>
    </row>
    <row r="51" spans="1:4" s="6" customFormat="1" ht="15.75" x14ac:dyDescent="0.25">
      <c r="A51" s="5" t="s">
        <v>63</v>
      </c>
      <c r="B51" s="12">
        <f>B52+B53+B54</f>
        <v>94578.62</v>
      </c>
      <c r="C51" s="12">
        <f>C52+C53+C54</f>
        <v>93581.61</v>
      </c>
      <c r="D51" s="14">
        <f t="shared" si="2"/>
        <v>98.945839979479516</v>
      </c>
    </row>
    <row r="52" spans="1:4" ht="15.75" x14ac:dyDescent="0.25">
      <c r="A52" s="7" t="s">
        <v>55</v>
      </c>
      <c r="B52" s="13">
        <v>360</v>
      </c>
      <c r="C52" s="13">
        <v>151.12</v>
      </c>
      <c r="D52" s="15">
        <f t="shared" si="2"/>
        <v>41.977777777777781</v>
      </c>
    </row>
    <row r="53" spans="1:4" ht="15.75" x14ac:dyDescent="0.25">
      <c r="A53" s="7" t="s">
        <v>56</v>
      </c>
      <c r="B53" s="13">
        <v>32816.32</v>
      </c>
      <c r="C53" s="13">
        <v>32285.93</v>
      </c>
      <c r="D53" s="15">
        <f t="shared" si="2"/>
        <v>98.38376149428089</v>
      </c>
    </row>
    <row r="54" spans="1:4" ht="15.75" x14ac:dyDescent="0.25">
      <c r="A54" s="7" t="s">
        <v>57</v>
      </c>
      <c r="B54" s="13">
        <v>61402.3</v>
      </c>
      <c r="C54" s="13">
        <v>61144.56</v>
      </c>
      <c r="D54" s="15">
        <f t="shared" si="2"/>
        <v>99.580243736798124</v>
      </c>
    </row>
    <row r="55" spans="1:4" s="6" customFormat="1" ht="15.75" x14ac:dyDescent="0.25">
      <c r="A55" s="5" t="s">
        <v>25</v>
      </c>
      <c r="B55" s="12">
        <f>B56</f>
        <v>21029</v>
      </c>
      <c r="C55" s="12">
        <f>C56</f>
        <v>19598.599999999999</v>
      </c>
      <c r="D55" s="14">
        <f t="shared" si="2"/>
        <v>93.197964715393027</v>
      </c>
    </row>
    <row r="56" spans="1:4" ht="15.75" x14ac:dyDescent="0.25">
      <c r="A56" s="7" t="s">
        <v>58</v>
      </c>
      <c r="B56" s="13">
        <v>21029</v>
      </c>
      <c r="C56" s="13">
        <v>19598.599999999999</v>
      </c>
      <c r="D56" s="15">
        <f t="shared" si="2"/>
        <v>93.197964715393027</v>
      </c>
    </row>
    <row r="57" spans="1:4" s="6" customFormat="1" ht="15.75" x14ac:dyDescent="0.25">
      <c r="A57" s="5" t="s">
        <v>26</v>
      </c>
      <c r="B57" s="12">
        <f>B58+B59</f>
        <v>1935</v>
      </c>
      <c r="C57" s="12">
        <f>C58+C59</f>
        <v>1935</v>
      </c>
      <c r="D57" s="14">
        <f t="shared" si="2"/>
        <v>100</v>
      </c>
    </row>
    <row r="58" spans="1:4" ht="15.75" x14ac:dyDescent="0.25">
      <c r="A58" s="7" t="s">
        <v>59</v>
      </c>
      <c r="B58" s="13">
        <v>1230</v>
      </c>
      <c r="C58" s="13">
        <v>1230</v>
      </c>
      <c r="D58" s="15">
        <f t="shared" si="2"/>
        <v>100</v>
      </c>
    </row>
    <row r="59" spans="1:4" ht="15.75" x14ac:dyDescent="0.25">
      <c r="A59" s="7" t="s">
        <v>60</v>
      </c>
      <c r="B59" s="13">
        <v>705</v>
      </c>
      <c r="C59" s="13">
        <v>705</v>
      </c>
      <c r="D59" s="15">
        <f t="shared" si="2"/>
        <v>100</v>
      </c>
    </row>
    <row r="60" spans="1:4" s="6" customFormat="1" ht="31.5" x14ac:dyDescent="0.25">
      <c r="A60" s="5" t="s">
        <v>62</v>
      </c>
      <c r="B60" s="12">
        <f>B61+B62</f>
        <v>62689.1</v>
      </c>
      <c r="C60" s="12">
        <f>C61+C62</f>
        <v>62336.27</v>
      </c>
      <c r="D60" s="14">
        <f t="shared" si="2"/>
        <v>99.437174883671958</v>
      </c>
    </row>
    <row r="61" spans="1:4" s="6" customFormat="1" ht="31.5" x14ac:dyDescent="0.25">
      <c r="A61" s="7" t="s">
        <v>61</v>
      </c>
      <c r="B61" s="13">
        <v>51864.1</v>
      </c>
      <c r="C61" s="13">
        <v>51864.1</v>
      </c>
      <c r="D61" s="15">
        <f t="shared" si="2"/>
        <v>100</v>
      </c>
    </row>
    <row r="62" spans="1:4" s="6" customFormat="1" ht="15.75" x14ac:dyDescent="0.25">
      <c r="A62" s="7" t="s">
        <v>64</v>
      </c>
      <c r="B62" s="13">
        <v>10825</v>
      </c>
      <c r="C62" s="13">
        <v>10472.17</v>
      </c>
      <c r="D62" s="15">
        <f t="shared" si="2"/>
        <v>96.740600461893763</v>
      </c>
    </row>
    <row r="63" spans="1:4" ht="15.75" x14ac:dyDescent="0.25">
      <c r="A63" s="5" t="s">
        <v>27</v>
      </c>
      <c r="B63" s="12">
        <f>B23+B29+B31+B33+B38+B43+B49+B51+B55+B57+B60</f>
        <v>1457442.42</v>
      </c>
      <c r="C63" s="12">
        <f>C23+C29+C31+C33+C38+C43+C49+C51+C55+C57+C60</f>
        <v>1417268.0300000003</v>
      </c>
      <c r="D63" s="14">
        <f t="shared" si="2"/>
        <v>97.243500707218359</v>
      </c>
    </row>
    <row r="64" spans="1:4" ht="15.75" x14ac:dyDescent="0.25">
      <c r="A64" s="5" t="s">
        <v>28</v>
      </c>
      <c r="B64" s="12">
        <f>B20-B63</f>
        <v>-82442.489999999758</v>
      </c>
      <c r="C64" s="12">
        <f>C20-C63</f>
        <v>14851.479999999981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2017-05-17T05:37:49Z</dcterms:modified>
</cp:coreProperties>
</file>