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0302ADE4-3AD1-4911-8F4F-1A1DDF58B3BA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D65" i="3" l="1"/>
  <c r="B31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9" i="3"/>
  <c r="D38" i="3"/>
  <c r="D37" i="3"/>
  <c r="D36" i="3"/>
  <c r="D35" i="3"/>
  <c r="D44" i="3"/>
  <c r="D43" i="3"/>
  <c r="D42" i="3"/>
  <c r="D41" i="3"/>
  <c r="D51" i="3"/>
  <c r="D50" i="3"/>
  <c r="D49" i="3"/>
  <c r="D48" i="3"/>
  <c r="D47" i="3"/>
  <c r="D46" i="3"/>
  <c r="D53" i="3"/>
  <c r="D57" i="3"/>
  <c r="D56" i="3"/>
  <c r="D55" i="3"/>
  <c r="D62" i="3"/>
  <c r="D61" i="3"/>
  <c r="D59" i="3"/>
  <c r="C5" i="3"/>
  <c r="D5" i="3" s="1"/>
  <c r="B5" i="3"/>
  <c r="C45" i="3"/>
  <c r="B45" i="3"/>
  <c r="C34" i="3"/>
  <c r="B34" i="3"/>
  <c r="D45" i="3" l="1"/>
  <c r="D34" i="3"/>
  <c r="C20" i="3"/>
  <c r="D20" i="3" s="1"/>
  <c r="B20" i="3"/>
  <c r="C63" i="3"/>
  <c r="D63" i="3" s="1"/>
  <c r="B63" i="3"/>
  <c r="D64" i="3"/>
  <c r="B40" i="3"/>
  <c r="C29" i="3"/>
  <c r="D29" i="3" s="1"/>
  <c r="B29" i="3"/>
  <c r="C60" i="3"/>
  <c r="D60" i="3" s="1"/>
  <c r="B60" i="3"/>
  <c r="C58" i="3"/>
  <c r="B58" i="3"/>
  <c r="C54" i="3"/>
  <c r="B54" i="3"/>
  <c r="C52" i="3"/>
  <c r="B52" i="3"/>
  <c r="C40" i="3"/>
  <c r="C31" i="3"/>
  <c r="D31" i="3" s="1"/>
  <c r="C23" i="3"/>
  <c r="D23" i="3" s="1"/>
  <c r="B23" i="3"/>
  <c r="D58" i="3" l="1"/>
  <c r="D54" i="3"/>
  <c r="D52" i="3"/>
  <c r="D40" i="3"/>
  <c r="B66" i="3"/>
  <c r="B67" i="3" s="1"/>
  <c r="C66" i="3"/>
  <c r="C67" i="3" s="1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<sst xmlns="http://schemas.openxmlformats.org/spreadsheetml/2006/main" count="69" uniqueCount="69">
  <si>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</si>
  <si>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</si>
  <si>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</si>
  <si>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</si>
  <si>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</si>
  <si>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</si>
  <si>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</si>
  <si>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</si>
  <si>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</si>
  <si>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</si>
  <si>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</si>
  <si>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</si>
  <si>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</si>
  <si>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</si>
  <si>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</si>
  <si>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</si>
  <si>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</si>
  <si>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</si>
  <si>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</si>
  <si>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</si>
  <si>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</si>
  <si>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</si>
  <si>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</si>
  <si>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</si>
  <si>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</si>
  <si>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</si>
  <si>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</si>
  <si>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</si>
  <si>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</si>
  <si>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</si>
  <si>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</si>
  <si>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</si>
  <si>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</si>
  <si>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</si>
  <si>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</si>
  <si>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</si>
  <si>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</si>
  <si>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</si>
  <si>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</si>
  <si>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</si>
  <si>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</si>
  <si>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</si>
  <si>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</si>
  <si>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</si>
  <si>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</si>
  <si>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</si>
  <si>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</si>
  <si>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</si>
  <si>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</si>
  <si>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</si>
  <si>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</si>
  <si>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</si>
  <si>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</si>
  <si>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</si>
  <si>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</si>
  <si>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</si>
  <si>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</si>
  <si>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</si>
  <si>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</si>
  <si>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</si>
  <si>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</si>
  <si>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</si>
  <si>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</si>
  <si>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</si>
  <si>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</si>
  <si>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январь-июнь 2017 года</t>
  </si>
  <si>
    <t>План на  2017 год</t>
  </si>
  <si>
    <t>Отчет за текущий период 2017 года</t>
  </si>
  <si>
    <t>0314- 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</si>
</sst>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25" zoomScaleNormal="100" workbookViewId="0">
      <selection activeCell="C20" sqref="C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513491</v>
      </c>
      <c r="C5" s="13">
        <f>SUM(C6:C18)</f>
        <v>277289.01500000001</v>
      </c>
      <c r="D5" s="17">
        <f>C5/B5*100</f>
        <v>54.000754638348091</v>
      </c>
    </row>
    <row r="6" spans="1:4" ht="15.75" x14ac:dyDescent="0.25">
      <c r="A6" s="7" t="s">
        <v>4</v>
      </c>
      <c r="B6" s="14">
        <v>316777</v>
      </c>
      <c r="C6" s="14">
        <v>139421.62</v>
      </c>
      <c r="D6" s="16">
        <f t="shared" ref="D6:D19" si="0">C6/B6*100</f>
        <v>44.012545102706319</v>
      </c>
    </row>
    <row r="7" spans="1:4" ht="31.5" x14ac:dyDescent="0.25">
      <c r="A7" s="7" t="s">
        <v>62</v>
      </c>
      <c r="B7" s="14">
        <v>19743</v>
      </c>
      <c r="C7" s="14">
        <v>8568.17</v>
      </c>
      <c r="D7" s="16">
        <f t="shared" si="0"/>
        <v>43.398520994782963</v>
      </c>
    </row>
    <row r="8" spans="1:4" ht="15.75" x14ac:dyDescent="0.25">
      <c r="A8" s="7" t="s">
        <v>5</v>
      </c>
      <c r="B8" s="14">
        <v>108695</v>
      </c>
      <c r="C8" s="14">
        <v>71683.182000000001</v>
      </c>
      <c r="D8" s="16">
        <f t="shared" si="0"/>
        <v>65.948923133538813</v>
      </c>
    </row>
    <row r="9" spans="1:4" ht="15.75" x14ac:dyDescent="0.25">
      <c r="A9" s="7" t="s">
        <v>6</v>
      </c>
      <c r="B9" s="14">
        <v>0</v>
      </c>
      <c r="C9" s="14">
        <v>0</v>
      </c>
      <c r="D9" s="16"/>
    </row>
    <row r="10" spans="1:4" ht="15.75" x14ac:dyDescent="0.25">
      <c r="A10" s="7" t="s">
        <v>29</v>
      </c>
      <c r="B10" s="14">
        <v>1900</v>
      </c>
      <c r="C10" s="14">
        <v>217.56399999999999</v>
      </c>
      <c r="D10" s="16">
        <f t="shared" si="0"/>
        <v>11.450736842105263</v>
      </c>
    </row>
    <row r="11" spans="1:4" ht="15.75" x14ac:dyDescent="0.25">
      <c r="A11" s="7" t="s">
        <v>7</v>
      </c>
      <c r="B11" s="14">
        <v>7906</v>
      </c>
      <c r="C11" s="14">
        <v>4324.5349999999999</v>
      </c>
      <c r="D11" s="16">
        <f t="shared" si="0"/>
        <v>54.699405514798883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37791</v>
      </c>
      <c r="C13" s="14">
        <v>32386.639999999999</v>
      </c>
      <c r="D13" s="16">
        <f t="shared" si="0"/>
        <v>85.699346405228766</v>
      </c>
    </row>
    <row r="14" spans="1:4" ht="15.75" x14ac:dyDescent="0.25">
      <c r="A14" s="7" t="s">
        <v>10</v>
      </c>
      <c r="B14" s="14">
        <v>3695</v>
      </c>
      <c r="C14" s="14">
        <v>1739.7</v>
      </c>
      <c r="D14" s="16">
        <f t="shared" si="0"/>
        <v>47.082543978349122</v>
      </c>
    </row>
    <row r="15" spans="1:4" ht="15.75" x14ac:dyDescent="0.25">
      <c r="A15" s="7" t="s">
        <v>30</v>
      </c>
      <c r="B15" s="14">
        <v>220</v>
      </c>
      <c r="C15" s="14">
        <v>163.59</v>
      </c>
      <c r="D15" s="16">
        <f t="shared" si="0"/>
        <v>74.359090909090909</v>
      </c>
    </row>
    <row r="16" spans="1:4" ht="15.75" x14ac:dyDescent="0.25">
      <c r="A16" s="7" t="s">
        <v>11</v>
      </c>
      <c r="B16" s="14">
        <v>10814</v>
      </c>
      <c r="C16" s="14">
        <v>11217.31</v>
      </c>
      <c r="D16" s="16">
        <f t="shared" si="0"/>
        <v>103.72951729239874</v>
      </c>
    </row>
    <row r="17" spans="1:4" ht="15.75" x14ac:dyDescent="0.25">
      <c r="A17" s="7" t="s">
        <v>12</v>
      </c>
      <c r="B17" s="14">
        <v>5950</v>
      </c>
      <c r="C17" s="14">
        <v>4269.7780000000002</v>
      </c>
      <c r="D17" s="16">
        <f t="shared" si="0"/>
        <v>71.760974789915963</v>
      </c>
    </row>
    <row r="18" spans="1:4" ht="15.75" x14ac:dyDescent="0.25">
      <c r="A18" s="7" t="s">
        <v>13</v>
      </c>
      <c r="B18" s="14">
        <v>0</v>
      </c>
      <c r="C18" s="14">
        <v>3296.9259999999999</v>
      </c>
      <c r="D18" s="16"/>
    </row>
    <row r="19" spans="1:4" s="6" customFormat="1" ht="15.75" x14ac:dyDescent="0.25">
      <c r="A19" s="5" t="s">
        <v>14</v>
      </c>
      <c r="B19" s="14">
        <v>908577.18299999996</v>
      </c>
      <c r="C19" s="14">
        <v>508115.505</v>
      </c>
      <c r="D19" s="16">
        <f t="shared" si="0"/>
        <v>55.924308303920945</v>
      </c>
    </row>
    <row r="20" spans="1:4" s="6" customFormat="1" ht="15.75" x14ac:dyDescent="0.25">
      <c r="A20" s="5" t="s">
        <v>15</v>
      </c>
      <c r="B20" s="15">
        <f>B19+B5</f>
        <v>1422068.183</v>
      </c>
      <c r="C20" s="15">
        <f>C19+C5</f>
        <v>785404.52</v>
      </c>
      <c r="D20" s="17">
        <f>C20/B20*100</f>
        <v>55.229737180611679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88965.345000000001</v>
      </c>
      <c r="C23" s="11">
        <f>C24+C25+C26+C27+C28</f>
        <v>35463.58</v>
      </c>
      <c r="D23" s="17">
        <f>C23/B23*100</f>
        <v>39.862240741043607</v>
      </c>
    </row>
    <row r="24" spans="1:4" ht="47.25" x14ac:dyDescent="0.25">
      <c r="A24" s="7" t="s">
        <v>31</v>
      </c>
      <c r="B24" s="12">
        <v>3396</v>
      </c>
      <c r="C24" s="12">
        <v>1563.13</v>
      </c>
      <c r="D24" s="16">
        <f t="shared" ref="D24:D65" si="1">C24/B24*100</f>
        <v>46.028563015312137</v>
      </c>
    </row>
    <row r="25" spans="1:4" ht="47.25" x14ac:dyDescent="0.25">
      <c r="A25" s="7" t="s">
        <v>32</v>
      </c>
      <c r="B25" s="12">
        <v>67616</v>
      </c>
      <c r="C25" s="12">
        <v>28528.25</v>
      </c>
      <c r="D25" s="16">
        <f t="shared" si="1"/>
        <v>42.191567084713675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700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17253.345000000001</v>
      </c>
      <c r="C28" s="12">
        <v>5372.2</v>
      </c>
      <c r="D28" s="16">
        <f t="shared" si="1"/>
        <v>31.137150506177203</v>
      </c>
    </row>
    <row r="29" spans="1:4" s="6" customFormat="1" ht="15.75" x14ac:dyDescent="0.25">
      <c r="A29" s="5" t="s">
        <v>18</v>
      </c>
      <c r="B29" s="11">
        <f>B30</f>
        <v>1571.1</v>
      </c>
      <c r="C29" s="11">
        <f>C30</f>
        <v>785.55</v>
      </c>
      <c r="D29" s="16">
        <f t="shared" si="1"/>
        <v>50</v>
      </c>
    </row>
    <row r="30" spans="1:4" ht="15.75" x14ac:dyDescent="0.25">
      <c r="A30" s="7" t="s">
        <v>36</v>
      </c>
      <c r="B30" s="12">
        <v>1571.1</v>
      </c>
      <c r="C30" s="12">
        <v>785.55</v>
      </c>
      <c r="D30" s="16">
        <f t="shared" si="1"/>
        <v>50</v>
      </c>
    </row>
    <row r="31" spans="1:4" s="6" customFormat="1" ht="15.75" x14ac:dyDescent="0.25">
      <c r="A31" s="5" t="s">
        <v>19</v>
      </c>
      <c r="B31" s="11">
        <f>SUM(B32:B33)</f>
        <v>7051</v>
      </c>
      <c r="C31" s="11">
        <f>C32</f>
        <v>1046.81</v>
      </c>
      <c r="D31" s="17">
        <f>C31/B31*100</f>
        <v>14.846262941426748</v>
      </c>
    </row>
    <row r="32" spans="1:4" ht="31.5" x14ac:dyDescent="0.25">
      <c r="A32" s="7" t="s">
        <v>37</v>
      </c>
      <c r="B32" s="12">
        <v>3051</v>
      </c>
      <c r="C32" s="12">
        <v>1046.81</v>
      </c>
      <c r="D32" s="16">
        <f t="shared" si="1"/>
        <v>34.310390036053754</v>
      </c>
    </row>
    <row r="33" spans="1:4" ht="31.5" x14ac:dyDescent="0.25">
      <c r="A33" s="7" t="s">
        <v>68</v>
      </c>
      <c r="B33" s="12">
        <v>4000</v>
      </c>
      <c r="C33" s="12"/>
      <c r="D33" s="16"/>
    </row>
    <row r="34" spans="1:4" s="6" customFormat="1" ht="15.75" x14ac:dyDescent="0.25">
      <c r="A34" s="5" t="s">
        <v>20</v>
      </c>
      <c r="B34" s="11">
        <f>SUM(B35:B39)</f>
        <v>132142.5</v>
      </c>
      <c r="C34" s="11">
        <f>SUM(C35:C39)</f>
        <v>29709.219999999998</v>
      </c>
      <c r="D34" s="17">
        <f>C34/B34*100</f>
        <v>22.482713737064152</v>
      </c>
    </row>
    <row r="35" spans="1:4" ht="15.75" x14ac:dyDescent="0.25">
      <c r="A35" s="7" t="s">
        <v>63</v>
      </c>
      <c r="B35" s="12">
        <v>250</v>
      </c>
      <c r="C35" s="12"/>
      <c r="D35" s="16">
        <f t="shared" si="1"/>
        <v>0</v>
      </c>
    </row>
    <row r="36" spans="1:4" ht="15.75" x14ac:dyDescent="0.25">
      <c r="A36" s="7" t="s">
        <v>38</v>
      </c>
      <c r="B36" s="12">
        <v>12300.1</v>
      </c>
      <c r="C36" s="12">
        <v>2028.14</v>
      </c>
      <c r="D36" s="16">
        <f t="shared" si="1"/>
        <v>16.488809034072894</v>
      </c>
    </row>
    <row r="37" spans="1:4" ht="15.75" x14ac:dyDescent="0.25">
      <c r="A37" s="7" t="s">
        <v>39</v>
      </c>
      <c r="B37" s="12">
        <v>270</v>
      </c>
      <c r="C37" s="12"/>
      <c r="D37" s="16">
        <f t="shared" si="1"/>
        <v>0</v>
      </c>
    </row>
    <row r="38" spans="1:4" ht="15.75" x14ac:dyDescent="0.25">
      <c r="A38" s="7" t="s">
        <v>40</v>
      </c>
      <c r="B38" s="12">
        <v>110364.2</v>
      </c>
      <c r="C38" s="12">
        <v>24331.279999999999</v>
      </c>
      <c r="D38" s="16">
        <f t="shared" si="1"/>
        <v>22.046351987329224</v>
      </c>
    </row>
    <row r="39" spans="1:4" ht="15.75" x14ac:dyDescent="0.25">
      <c r="A39" s="7" t="s">
        <v>41</v>
      </c>
      <c r="B39" s="12">
        <v>8958.2000000000007</v>
      </c>
      <c r="C39" s="12">
        <v>3349.8</v>
      </c>
      <c r="D39" s="16">
        <f t="shared" si="1"/>
        <v>37.393672836060816</v>
      </c>
    </row>
    <row r="40" spans="1:4" s="6" customFormat="1" ht="15.75" x14ac:dyDescent="0.25">
      <c r="A40" s="5" t="s">
        <v>21</v>
      </c>
      <c r="B40" s="11">
        <f>B41+B42+B43+B44</f>
        <v>142882.69200000001</v>
      </c>
      <c r="C40" s="11">
        <f>C41+C42+C43+C44</f>
        <v>57282.277000000002</v>
      </c>
      <c r="D40" s="17">
        <f>C40/B40*100</f>
        <v>40.090423968215831</v>
      </c>
    </row>
    <row r="41" spans="1:4" ht="15.75" x14ac:dyDescent="0.25">
      <c r="A41" s="7" t="s">
        <v>42</v>
      </c>
      <c r="B41" s="12">
        <v>57150.745000000003</v>
      </c>
      <c r="C41" s="12">
        <v>15198.673000000001</v>
      </c>
      <c r="D41" s="16">
        <f t="shared" si="1"/>
        <v>26.594006779789137</v>
      </c>
    </row>
    <row r="42" spans="1:4" ht="15.75" x14ac:dyDescent="0.25">
      <c r="A42" s="7" t="s">
        <v>43</v>
      </c>
      <c r="B42" s="12">
        <v>39934.966999999997</v>
      </c>
      <c r="C42" s="12">
        <v>3158.57</v>
      </c>
      <c r="D42" s="16">
        <f t="shared" si="1"/>
        <v>7.909284111841135</v>
      </c>
    </row>
    <row r="43" spans="1:4" ht="15.75" x14ac:dyDescent="0.25">
      <c r="A43" s="7" t="s">
        <v>44</v>
      </c>
      <c r="B43" s="12">
        <v>37566.53</v>
      </c>
      <c r="C43" s="12">
        <v>34831.534</v>
      </c>
      <c r="D43" s="16">
        <f t="shared" si="1"/>
        <v>92.719593744750981</v>
      </c>
    </row>
    <row r="44" spans="1:4" ht="15.75" x14ac:dyDescent="0.25">
      <c r="A44" s="7" t="s">
        <v>45</v>
      </c>
      <c r="B44" s="12">
        <v>8230.4500000000007</v>
      </c>
      <c r="C44" s="12">
        <v>4093.5</v>
      </c>
      <c r="D44" s="16">
        <f t="shared" si="1"/>
        <v>49.736041164213376</v>
      </c>
    </row>
    <row r="45" spans="1:4" s="6" customFormat="1" ht="15.75" x14ac:dyDescent="0.25">
      <c r="A45" s="5" t="s">
        <v>22</v>
      </c>
      <c r="B45" s="11">
        <f>SUM(B46:B51)</f>
        <v>924749.652</v>
      </c>
      <c r="C45" s="11">
        <f>SUM(C46:C51)</f>
        <v>506893.10599999997</v>
      </c>
      <c r="D45" s="17">
        <f>C45/B45*100</f>
        <v>54.814089943555878</v>
      </c>
    </row>
    <row r="46" spans="1:4" ht="15.75" x14ac:dyDescent="0.25">
      <c r="A46" s="7" t="s">
        <v>46</v>
      </c>
      <c r="B46" s="12">
        <v>303065.7</v>
      </c>
      <c r="C46" s="12">
        <v>158250.35699999999</v>
      </c>
      <c r="D46" s="16">
        <f t="shared" si="1"/>
        <v>52.216518398485867</v>
      </c>
    </row>
    <row r="47" spans="1:4" ht="15.75" x14ac:dyDescent="0.25">
      <c r="A47" s="7" t="s">
        <v>47</v>
      </c>
      <c r="B47" s="12">
        <v>476284.8</v>
      </c>
      <c r="C47" s="12">
        <v>273882.96399999998</v>
      </c>
      <c r="D47" s="16">
        <f t="shared" si="1"/>
        <v>57.504032041333254</v>
      </c>
    </row>
    <row r="48" spans="1:4" ht="15.75" x14ac:dyDescent="0.25">
      <c r="A48" s="7" t="s">
        <v>64</v>
      </c>
      <c r="B48" s="12">
        <v>85321.301999999996</v>
      </c>
      <c r="C48" s="12">
        <v>44733.41</v>
      </c>
      <c r="D48" s="16">
        <f t="shared" si="1"/>
        <v>52.42935697347891</v>
      </c>
    </row>
    <row r="49" spans="1:4" ht="15.75" customHeight="1" x14ac:dyDescent="0.25">
      <c r="A49" s="7" t="s">
        <v>48</v>
      </c>
      <c r="B49" s="12">
        <v>500</v>
      </c>
      <c r="C49" s="12">
        <v>65.790000000000006</v>
      </c>
      <c r="D49" s="16">
        <f t="shared" si="1"/>
        <v>13.157999999999999</v>
      </c>
    </row>
    <row r="50" spans="1:4" ht="15.75" x14ac:dyDescent="0.25">
      <c r="A50" s="7" t="s">
        <v>50</v>
      </c>
      <c r="B50" s="12">
        <v>32914.85</v>
      </c>
      <c r="C50" s="12">
        <v>18023.54</v>
      </c>
      <c r="D50" s="16">
        <f t="shared" si="1"/>
        <v>54.758080319369526</v>
      </c>
    </row>
    <row r="51" spans="1:4" ht="15.75" x14ac:dyDescent="0.25">
      <c r="A51" s="8" t="s">
        <v>49</v>
      </c>
      <c r="B51" s="12">
        <v>26663</v>
      </c>
      <c r="C51" s="12">
        <v>11937.045</v>
      </c>
      <c r="D51" s="16">
        <f t="shared" si="1"/>
        <v>44.770074635262347</v>
      </c>
    </row>
    <row r="52" spans="1:4" s="6" customFormat="1" ht="15.75" x14ac:dyDescent="0.25">
      <c r="A52" s="5" t="s">
        <v>23</v>
      </c>
      <c r="B52" s="11">
        <f>B53</f>
        <v>52883.063999999998</v>
      </c>
      <c r="C52" s="11">
        <f>C53</f>
        <v>26392.974999999999</v>
      </c>
      <c r="D52" s="17">
        <f>C52/B52*100</f>
        <v>49.908180433720709</v>
      </c>
    </row>
    <row r="53" spans="1:4" ht="15.75" x14ac:dyDescent="0.25">
      <c r="A53" s="7" t="s">
        <v>51</v>
      </c>
      <c r="B53" s="12">
        <v>52883.063999999998</v>
      </c>
      <c r="C53" s="12">
        <v>26392.974999999999</v>
      </c>
      <c r="D53" s="16">
        <f t="shared" si="1"/>
        <v>49.908180433720709</v>
      </c>
    </row>
    <row r="54" spans="1:4" s="6" customFormat="1" ht="15.75" x14ac:dyDescent="0.25">
      <c r="A54" s="5" t="s">
        <v>60</v>
      </c>
      <c r="B54" s="11">
        <f>B55+B56+B57</f>
        <v>87757.877999999997</v>
      </c>
      <c r="C54" s="11">
        <f>C55+C56+C57</f>
        <v>33475.300000000003</v>
      </c>
      <c r="D54" s="17">
        <f>C54/B54*100</f>
        <v>38.145065449280807</v>
      </c>
    </row>
    <row r="55" spans="1:4" ht="15.75" x14ac:dyDescent="0.25">
      <c r="A55" s="7" t="s">
        <v>52</v>
      </c>
      <c r="B55" s="12">
        <v>415.678</v>
      </c>
      <c r="C55" s="12">
        <v>230.518</v>
      </c>
      <c r="D55" s="16">
        <f t="shared" si="1"/>
        <v>55.455905773218696</v>
      </c>
    </row>
    <row r="56" spans="1:4" ht="15.75" x14ac:dyDescent="0.25">
      <c r="A56" s="7" t="s">
        <v>53</v>
      </c>
      <c r="B56" s="12">
        <v>27560.02</v>
      </c>
      <c r="C56" s="12">
        <v>11529.2</v>
      </c>
      <c r="D56" s="16">
        <f t="shared" si="1"/>
        <v>41.833061079055824</v>
      </c>
    </row>
    <row r="57" spans="1:4" ht="15.75" x14ac:dyDescent="0.25">
      <c r="A57" s="7" t="s">
        <v>54</v>
      </c>
      <c r="B57" s="12">
        <v>59782.18</v>
      </c>
      <c r="C57" s="12">
        <v>21715.581999999999</v>
      </c>
      <c r="D57" s="16">
        <f t="shared" si="1"/>
        <v>36.324506734281016</v>
      </c>
    </row>
    <row r="58" spans="1:4" s="6" customFormat="1" ht="15.75" x14ac:dyDescent="0.25">
      <c r="A58" s="5" t="s">
        <v>24</v>
      </c>
      <c r="B58" s="11">
        <f>B59</f>
        <v>43532.5</v>
      </c>
      <c r="C58" s="11">
        <f>C59</f>
        <v>17523.939999999999</v>
      </c>
      <c r="D58" s="17">
        <f>C58/B58*100</f>
        <v>40.254844082007693</v>
      </c>
    </row>
    <row r="59" spans="1:4" ht="15.75" x14ac:dyDescent="0.25">
      <c r="A59" s="7" t="s">
        <v>55</v>
      </c>
      <c r="B59" s="12">
        <v>43532.5</v>
      </c>
      <c r="C59" s="12">
        <v>17523.939999999999</v>
      </c>
      <c r="D59" s="16">
        <f t="shared" si="1"/>
        <v>40.254844082007693</v>
      </c>
    </row>
    <row r="60" spans="1:4" s="6" customFormat="1" ht="15.75" x14ac:dyDescent="0.25">
      <c r="A60" s="5" t="s">
        <v>25</v>
      </c>
      <c r="B60" s="11">
        <f>B61+B62</f>
        <v>2005</v>
      </c>
      <c r="C60" s="11">
        <f>C61+C62</f>
        <v>872.5</v>
      </c>
      <c r="D60" s="16">
        <f t="shared" si="1"/>
        <v>43.516209476309228</v>
      </c>
    </row>
    <row r="61" spans="1:4" ht="15.75" x14ac:dyDescent="0.25">
      <c r="A61" s="7" t="s">
        <v>56</v>
      </c>
      <c r="B61" s="12">
        <v>1260</v>
      </c>
      <c r="C61" s="12">
        <v>500</v>
      </c>
      <c r="D61" s="16">
        <f t="shared" si="1"/>
        <v>39.682539682539684</v>
      </c>
    </row>
    <row r="62" spans="1:4" ht="15.75" x14ac:dyDescent="0.25">
      <c r="A62" s="7" t="s">
        <v>57</v>
      </c>
      <c r="B62" s="12">
        <v>745</v>
      </c>
      <c r="C62" s="12">
        <v>372.5</v>
      </c>
      <c r="D62" s="16">
        <f t="shared" si="1"/>
        <v>50</v>
      </c>
    </row>
    <row r="63" spans="1:4" s="6" customFormat="1" ht="31.5" x14ac:dyDescent="0.25">
      <c r="A63" s="5" t="s">
        <v>59</v>
      </c>
      <c r="B63" s="11">
        <f>B64+B65</f>
        <v>50632</v>
      </c>
      <c r="C63" s="11">
        <f>C64+C65</f>
        <v>23303.99</v>
      </c>
      <c r="D63" s="17">
        <f>C63/B63*100</f>
        <v>46.026208721756994</v>
      </c>
    </row>
    <row r="64" spans="1:4" s="6" customFormat="1" ht="31.5" x14ac:dyDescent="0.25">
      <c r="A64" s="7" t="s">
        <v>58</v>
      </c>
      <c r="B64" s="12">
        <v>43436</v>
      </c>
      <c r="C64" s="12">
        <v>21717.99</v>
      </c>
      <c r="D64" s="16">
        <f t="shared" si="1"/>
        <v>49.999976977622254</v>
      </c>
    </row>
    <row r="65" spans="1:4" s="6" customFormat="1" ht="15.75" x14ac:dyDescent="0.25">
      <c r="A65" s="7" t="s">
        <v>61</v>
      </c>
      <c r="B65" s="12">
        <v>7196</v>
      </c>
      <c r="C65" s="12">
        <v>1586</v>
      </c>
      <c r="D65" s="16">
        <f t="shared" si="1"/>
        <v>22.040022234574764</v>
      </c>
    </row>
    <row r="66" spans="1:4" ht="15.75" x14ac:dyDescent="0.25">
      <c r="A66" s="5" t="s">
        <v>26</v>
      </c>
      <c r="B66" s="11">
        <f>B63+B60+B58+B54+B52+B45+B40+B34+B31+B29+B23</f>
        <v>1534172.7310000001</v>
      </c>
      <c r="C66" s="11">
        <f>C23+C29+C31+C34+C40+C45+C52+C54+C58+C60+C63</f>
        <v>732749.24799999991</v>
      </c>
      <c r="D66" s="17">
        <f>C66/B66*100</f>
        <v>47.761848010581012</v>
      </c>
    </row>
    <row r="67" spans="1:4" ht="15.75" x14ac:dyDescent="0.25">
      <c r="A67" s="5" t="s">
        <v>27</v>
      </c>
      <c r="B67" s="11">
        <f>B20-B66</f>
        <v>-112104.54800000018</v>
      </c>
      <c r="C67" s="11">
        <f>C20-C66</f>
        <v>52655.272000000114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2018-05-17T11:31:53Z</dcterms:modified>
</cp:coreProperties>
</file>