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45621" iterateDelta="1E-4"/>
</workbook>
</file>

<file path=xl/calcChain.xml><?xml version="1.0" encoding="utf-8"?>
<calcChain xmlns="http://schemas.openxmlformats.org/spreadsheetml/2006/main">
  <c r="D48" i="3" l="1"/>
  <c r="D49" i="3"/>
  <c r="D45" i="3"/>
  <c r="C44" i="3"/>
  <c r="B44" i="3"/>
  <c r="D44" i="3" s="1"/>
  <c r="B20" i="3"/>
  <c r="D18" i="3" l="1"/>
  <c r="D19" i="3" l="1"/>
  <c r="D17" i="3"/>
  <c r="D16" i="3"/>
  <c r="D15" i="3"/>
  <c r="D14" i="3"/>
  <c r="D13" i="3"/>
  <c r="D11" i="3"/>
  <c r="D10" i="3"/>
  <c r="D8" i="3"/>
  <c r="D7" i="3"/>
  <c r="D6" i="3"/>
  <c r="D30" i="3"/>
  <c r="D28" i="3"/>
  <c r="D27" i="3"/>
  <c r="D25" i="3"/>
  <c r="D24" i="3"/>
  <c r="D32" i="3"/>
  <c r="D38" i="3"/>
  <c r="D37" i="3"/>
  <c r="D36" i="3"/>
  <c r="D35" i="3"/>
  <c r="D43" i="3"/>
  <c r="D42" i="3"/>
  <c r="D41" i="3"/>
  <c r="D40" i="3"/>
  <c r="D52" i="3"/>
  <c r="D51" i="3"/>
  <c r="D47" i="3"/>
  <c r="D54" i="3"/>
  <c r="D58" i="3"/>
  <c r="D57" i="3"/>
  <c r="D56" i="3"/>
  <c r="D63" i="3"/>
  <c r="D62" i="3"/>
  <c r="D60" i="3"/>
  <c r="C5" i="3"/>
  <c r="C20" i="3" s="1"/>
  <c r="B5" i="3"/>
  <c r="C46" i="3"/>
  <c r="B46" i="3"/>
  <c r="C33" i="3"/>
  <c r="B33" i="3"/>
  <c r="D33" i="3" l="1"/>
  <c r="D46" i="3"/>
  <c r="D5" i="3"/>
  <c r="C64" i="3"/>
  <c r="B64" i="3"/>
  <c r="D65" i="3"/>
  <c r="B39" i="3"/>
  <c r="C29" i="3"/>
  <c r="B29" i="3"/>
  <c r="C61" i="3"/>
  <c r="B61" i="3"/>
  <c r="D61" i="3" s="1"/>
  <c r="C59" i="3"/>
  <c r="B59" i="3"/>
  <c r="C55" i="3"/>
  <c r="B55" i="3"/>
  <c r="C53" i="3"/>
  <c r="B53" i="3"/>
  <c r="C39" i="3"/>
  <c r="C31" i="3"/>
  <c r="B31" i="3"/>
  <c r="C23" i="3"/>
  <c r="B23" i="3"/>
  <c r="D31" i="3" l="1"/>
  <c r="B67" i="3"/>
  <c r="B68" i="3" s="1"/>
  <c r="C67" i="3"/>
  <c r="C68" i="3" s="1"/>
  <c r="D29" i="3"/>
  <c r="D59" i="3"/>
  <c r="D39" i="3"/>
  <c r="D64" i="3"/>
  <c r="D55" i="3"/>
  <c r="D53" i="3"/>
  <c r="D23" i="3"/>
  <c r="D20" i="3"/>
  <c r="D67" i="3" l="1"/>
</calcChain>
</file>

<file path=xl/sharedStrings.xml><?xml version="1.0" encoding="utf-8"?>
<sst xmlns="http://schemas.openxmlformats.org/spreadsheetml/2006/main" count="70" uniqueCount="70">
  <si>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</si>
  <si>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</si>
  <si>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</si>
  <si>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</si>
  <si>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</si>
  <si>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</si>
  <si>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</si>
  <si>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</si>
  <si>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</si>
  <si>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</si>
  <si>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</si>
  <si>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</si>
  <si>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</si>
  <si>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</si>
  <si>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</si>
  <si>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</si>
  <si>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</si>
  <si>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</si>
  <si>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</si>
  <si>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</si>
  <si>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</si>
  <si>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</si>
  <si>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</si>
  <si>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</si>
  <si>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</si>
  <si>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</si>
  <si>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</si>
  <si>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</si>
  <si>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</si>
  <si>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</si>
  <si>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</si>
  <si>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</si>
  <si>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</si>
  <si>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0107 - Обеспечение проведения выборов и референдумов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</si>
  <si>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</si>
  <si>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</si>
  <si>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</si>
  <si>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0309 - Защита населения и территории от чрезвычайных ситуаций природного и техногенного характера, гражданская оборона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</si>
  <si>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</si>
  <si>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</si>
  <si>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</si>
  <si>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</si>
  <si>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</si>
  <si>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</si>
  <si>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</si>
  <si>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</si>
  <si>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</si>
  <si>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</si>
  <si>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0705 - Профессиональная подготовка, переподготовка и повышение квалификации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</si>
  <si>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</si>
  <si>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</si>
  <si>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</si>
  <si>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</si>
  <si>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</si>
  <si>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</si>
  <si>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</si>
  <si>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</si>
  <si>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</si>
  <si>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</si>
  <si>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</si>
  <si>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</si>
  <si>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</si>
  <si>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</si>
  <si>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0401-Общеэкономические вопросы</t>
  </si>
  <si>
    <t>0703- Дополнительное образование детей</t>
  </si>
  <si>
    <t>План на  2019 год</t>
  </si>
  <si>
    <t>Отчет за текущий период 2019 года</t>
  </si>
  <si>
    <t>Охрана окружающей среды</t>
  </si>
  <si>
    <t>Другие вопросы в области охраны окружающей среды</t>
  </si>
  <si>
    <t>Отчет об исполнении  бюджета муниципального  района Мелеузовский район Республики Башкортостан за январь-май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</si>
</sst>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zoomScaleNormal="100" workbookViewId="0">
      <selection activeCell="C26" sqref="C26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16384" width="9.140625" style="1"/>
  </cols>
  <sheetData>
    <row r="1" spans="1:4" ht="39" customHeight="1" x14ac:dyDescent="0.25">
      <c r="A1" s="18" t="s">
        <v>69</v>
      </c>
      <c r="B1" s="18"/>
      <c r="C1" s="18"/>
      <c r="D1" s="18"/>
    </row>
    <row r="2" spans="1:4" x14ac:dyDescent="0.25">
      <c r="D2" s="3" t="s">
        <v>28</v>
      </c>
    </row>
    <row r="3" spans="1:4" ht="57" x14ac:dyDescent="0.25">
      <c r="A3" s="9" t="s">
        <v>0</v>
      </c>
      <c r="B3" s="10" t="s">
        <v>65</v>
      </c>
      <c r="C3" s="10" t="s">
        <v>66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562056</v>
      </c>
      <c r="C5" s="13">
        <f>SUM(C6:C18)</f>
        <v>259519.20000000004</v>
      </c>
      <c r="D5" s="17">
        <f>C5/B5*100</f>
        <v>46.173192706776554</v>
      </c>
    </row>
    <row r="6" spans="1:4" ht="15.75" x14ac:dyDescent="0.25">
      <c r="A6" s="7" t="s">
        <v>4</v>
      </c>
      <c r="B6" s="14">
        <v>328840</v>
      </c>
      <c r="C6" s="14">
        <v>121652.5</v>
      </c>
      <c r="D6" s="16">
        <f t="shared" ref="D6:D19" si="0">C6/B6*100</f>
        <v>36.994434983578643</v>
      </c>
    </row>
    <row r="7" spans="1:4" ht="31.5" x14ac:dyDescent="0.25">
      <c r="A7" s="7" t="s">
        <v>62</v>
      </c>
      <c r="B7" s="14">
        <v>20814</v>
      </c>
      <c r="C7" s="14">
        <v>9162.2999999999993</v>
      </c>
      <c r="D7" s="16">
        <f t="shared" si="0"/>
        <v>44.019890458345337</v>
      </c>
    </row>
    <row r="8" spans="1:4" ht="15.75" x14ac:dyDescent="0.25">
      <c r="A8" s="7" t="s">
        <v>5</v>
      </c>
      <c r="B8" s="14">
        <v>119336</v>
      </c>
      <c r="C8" s="14">
        <v>73111.7</v>
      </c>
      <c r="D8" s="16">
        <f t="shared" si="0"/>
        <v>61.265418649862568</v>
      </c>
    </row>
    <row r="9" spans="1:4" ht="15.75" x14ac:dyDescent="0.25">
      <c r="A9" s="7" t="s">
        <v>6</v>
      </c>
      <c r="B9" s="14">
        <v>9800</v>
      </c>
      <c r="C9" s="14">
        <v>6154.2</v>
      </c>
      <c r="D9" s="16"/>
    </row>
    <row r="10" spans="1:4" ht="15.75" x14ac:dyDescent="0.25">
      <c r="A10" s="7" t="s">
        <v>29</v>
      </c>
      <c r="B10" s="14">
        <v>1460</v>
      </c>
      <c r="C10" s="14">
        <v>171.2</v>
      </c>
      <c r="D10" s="16">
        <f t="shared" si="0"/>
        <v>11.726027397260273</v>
      </c>
    </row>
    <row r="11" spans="1:4" ht="15.75" x14ac:dyDescent="0.25">
      <c r="A11" s="7" t="s">
        <v>7</v>
      </c>
      <c r="B11" s="14">
        <v>9920</v>
      </c>
      <c r="C11" s="14">
        <v>4424.2</v>
      </c>
      <c r="D11" s="16">
        <f t="shared" si="0"/>
        <v>44.598790322580648</v>
      </c>
    </row>
    <row r="12" spans="1:4" ht="31.5" x14ac:dyDescent="0.25">
      <c r="A12" s="7" t="s">
        <v>8</v>
      </c>
      <c r="B12" s="14">
        <v>0</v>
      </c>
      <c r="C12" s="14">
        <v>0</v>
      </c>
      <c r="D12" s="16"/>
    </row>
    <row r="13" spans="1:4" ht="31.5" x14ac:dyDescent="0.25">
      <c r="A13" s="7" t="s">
        <v>9</v>
      </c>
      <c r="B13" s="14">
        <v>53415</v>
      </c>
      <c r="C13" s="14">
        <v>30526.1</v>
      </c>
      <c r="D13" s="16">
        <f t="shared" si="0"/>
        <v>57.148928203688101</v>
      </c>
    </row>
    <row r="14" spans="1:4" ht="15.75" x14ac:dyDescent="0.25">
      <c r="A14" s="7" t="s">
        <v>10</v>
      </c>
      <c r="B14" s="14">
        <v>2764</v>
      </c>
      <c r="C14" s="14">
        <v>1128.2</v>
      </c>
      <c r="D14" s="16">
        <f t="shared" si="0"/>
        <v>40.817655571635314</v>
      </c>
    </row>
    <row r="15" spans="1:4" ht="15.75" x14ac:dyDescent="0.25">
      <c r="A15" s="7" t="s">
        <v>30</v>
      </c>
      <c r="B15" s="14">
        <v>500</v>
      </c>
      <c r="C15" s="14">
        <v>304.39999999999998</v>
      </c>
      <c r="D15" s="16">
        <f t="shared" si="0"/>
        <v>60.88</v>
      </c>
    </row>
    <row r="16" spans="1:4" ht="15.75" x14ac:dyDescent="0.25">
      <c r="A16" s="7" t="s">
        <v>11</v>
      </c>
      <c r="B16" s="14">
        <v>9140</v>
      </c>
      <c r="C16" s="14">
        <v>9228</v>
      </c>
      <c r="D16" s="16">
        <f t="shared" si="0"/>
        <v>100.96280087527352</v>
      </c>
    </row>
    <row r="17" spans="1:4" ht="15.75" x14ac:dyDescent="0.25">
      <c r="A17" s="7" t="s">
        <v>12</v>
      </c>
      <c r="B17" s="14">
        <v>4366</v>
      </c>
      <c r="C17" s="14">
        <v>2437.9</v>
      </c>
      <c r="D17" s="16">
        <f t="shared" si="0"/>
        <v>55.838295923041692</v>
      </c>
    </row>
    <row r="18" spans="1:4" ht="15.75" x14ac:dyDescent="0.25">
      <c r="A18" s="7" t="s">
        <v>13</v>
      </c>
      <c r="B18" s="14">
        <v>1701</v>
      </c>
      <c r="C18" s="14">
        <v>1218.5</v>
      </c>
      <c r="D18" s="16">
        <f t="shared" si="0"/>
        <v>71.634332745443857</v>
      </c>
    </row>
    <row r="19" spans="1:4" s="6" customFormat="1" ht="15.75" x14ac:dyDescent="0.25">
      <c r="A19" s="5" t="s">
        <v>14</v>
      </c>
      <c r="B19" s="14">
        <v>1232742.7</v>
      </c>
      <c r="C19" s="14">
        <v>472188.4</v>
      </c>
      <c r="D19" s="16">
        <f t="shared" si="0"/>
        <v>38.303889367992205</v>
      </c>
    </row>
    <row r="20" spans="1:4" s="6" customFormat="1" ht="15.75" x14ac:dyDescent="0.25">
      <c r="A20" s="5" t="s">
        <v>15</v>
      </c>
      <c r="B20" s="15">
        <f>B19+B5</f>
        <v>1794798.7</v>
      </c>
      <c r="C20" s="15">
        <f>C19+C5</f>
        <v>731707.60000000009</v>
      </c>
      <c r="D20" s="17">
        <f>C20/B20*100</f>
        <v>40.768226542620077</v>
      </c>
    </row>
    <row r="21" spans="1:4" ht="15.75" x14ac:dyDescent="0.25">
      <c r="A21" s="7"/>
      <c r="B21" s="12"/>
      <c r="C21" s="12"/>
      <c r="D21" s="16"/>
    </row>
    <row r="22" spans="1:4" s="6" customFormat="1" ht="15.75" x14ac:dyDescent="0.25">
      <c r="A22" s="5" t="s">
        <v>16</v>
      </c>
      <c r="B22" s="11"/>
      <c r="C22" s="11"/>
      <c r="D22" s="16"/>
    </row>
    <row r="23" spans="1:4" s="6" customFormat="1" ht="15.75" x14ac:dyDescent="0.25">
      <c r="A23" s="5" t="s">
        <v>17</v>
      </c>
      <c r="B23" s="11">
        <f>B24+B25+B26+B27+B28</f>
        <v>123577</v>
      </c>
      <c r="C23" s="11">
        <f>C24+C25+C26+C27+C28</f>
        <v>42037.054000000004</v>
      </c>
      <c r="D23" s="17">
        <f>C23/B23*100</f>
        <v>34.016891492753508</v>
      </c>
    </row>
    <row r="24" spans="1:4" ht="47.25" x14ac:dyDescent="0.25">
      <c r="A24" s="7" t="s">
        <v>31</v>
      </c>
      <c r="B24" s="12">
        <v>3963</v>
      </c>
      <c r="C24" s="12">
        <v>1578.0129999999999</v>
      </c>
      <c r="D24" s="16">
        <f t="shared" ref="D24:D65" si="1">C24/B24*100</f>
        <v>39.818647489275797</v>
      </c>
    </row>
    <row r="25" spans="1:4" ht="47.25" x14ac:dyDescent="0.25">
      <c r="A25" s="7" t="s">
        <v>32</v>
      </c>
      <c r="B25" s="12">
        <v>88420</v>
      </c>
      <c r="C25" s="12">
        <v>32451.141</v>
      </c>
      <c r="D25" s="16">
        <f t="shared" si="1"/>
        <v>36.701132096810674</v>
      </c>
    </row>
    <row r="26" spans="1:4" ht="15.75" x14ac:dyDescent="0.25">
      <c r="A26" s="7" t="s">
        <v>33</v>
      </c>
      <c r="B26" s="12">
        <v>275</v>
      </c>
      <c r="C26" s="12"/>
      <c r="D26" s="16"/>
    </row>
    <row r="27" spans="1:4" ht="15.75" x14ac:dyDescent="0.25">
      <c r="A27" s="7" t="s">
        <v>34</v>
      </c>
      <c r="B27" s="12">
        <v>800</v>
      </c>
      <c r="C27" s="12"/>
      <c r="D27" s="16">
        <f t="shared" si="1"/>
        <v>0</v>
      </c>
    </row>
    <row r="28" spans="1:4" ht="15.75" x14ac:dyDescent="0.25">
      <c r="A28" s="7" t="s">
        <v>35</v>
      </c>
      <c r="B28" s="12">
        <v>30119</v>
      </c>
      <c r="C28" s="12">
        <v>8007.9</v>
      </c>
      <c r="D28" s="16">
        <f t="shared" si="1"/>
        <v>26.587536106776454</v>
      </c>
    </row>
    <row r="29" spans="1:4" s="6" customFormat="1" ht="15.75" x14ac:dyDescent="0.25">
      <c r="A29" s="5" t="s">
        <v>18</v>
      </c>
      <c r="B29" s="11">
        <f>B30</f>
        <v>1853.5</v>
      </c>
      <c r="C29" s="11">
        <f>C30</f>
        <v>926.75</v>
      </c>
      <c r="D29" s="16">
        <f t="shared" si="1"/>
        <v>50</v>
      </c>
    </row>
    <row r="30" spans="1:4" ht="15.75" x14ac:dyDescent="0.25">
      <c r="A30" s="7" t="s">
        <v>36</v>
      </c>
      <c r="B30" s="12">
        <v>1853.5</v>
      </c>
      <c r="C30" s="12">
        <v>926.75</v>
      </c>
      <c r="D30" s="16">
        <f t="shared" si="1"/>
        <v>50</v>
      </c>
    </row>
    <row r="31" spans="1:4" s="6" customFormat="1" ht="15.75" x14ac:dyDescent="0.25">
      <c r="A31" s="5" t="s">
        <v>19</v>
      </c>
      <c r="B31" s="11">
        <f>B32</f>
        <v>3145</v>
      </c>
      <c r="C31" s="11">
        <f>C32</f>
        <v>922.16899999999998</v>
      </c>
      <c r="D31" s="17">
        <f>C31/B31*100</f>
        <v>29.32174880763116</v>
      </c>
    </row>
    <row r="32" spans="1:4" ht="31.5" x14ac:dyDescent="0.25">
      <c r="A32" s="7" t="s">
        <v>37</v>
      </c>
      <c r="B32" s="12">
        <v>3145</v>
      </c>
      <c r="C32" s="12">
        <v>922.16899999999998</v>
      </c>
      <c r="D32" s="16">
        <f t="shared" si="1"/>
        <v>29.32174880763116</v>
      </c>
    </row>
    <row r="33" spans="1:4" s="6" customFormat="1" ht="15.75" x14ac:dyDescent="0.25">
      <c r="A33" s="5" t="s">
        <v>20</v>
      </c>
      <c r="B33" s="11">
        <f>SUM(B34:B38)</f>
        <v>132151</v>
      </c>
      <c r="C33" s="11">
        <f>SUM(C34:C38)</f>
        <v>22535.53</v>
      </c>
      <c r="D33" s="17">
        <f>C33/B33*100</f>
        <v>17.052863769475827</v>
      </c>
    </row>
    <row r="34" spans="1:4" ht="15.75" x14ac:dyDescent="0.25">
      <c r="A34" s="7" t="s">
        <v>63</v>
      </c>
      <c r="B34" s="12"/>
      <c r="C34" s="12"/>
      <c r="D34" s="16"/>
    </row>
    <row r="35" spans="1:4" ht="15.75" x14ac:dyDescent="0.25">
      <c r="A35" s="7" t="s">
        <v>38</v>
      </c>
      <c r="B35" s="12">
        <v>11241.6</v>
      </c>
      <c r="C35" s="12">
        <v>1714.53</v>
      </c>
      <c r="D35" s="16">
        <f t="shared" si="1"/>
        <v>15.251654568744662</v>
      </c>
    </row>
    <row r="36" spans="1:4" ht="15.75" x14ac:dyDescent="0.25">
      <c r="A36" s="7" t="s">
        <v>39</v>
      </c>
      <c r="B36" s="12">
        <v>270</v>
      </c>
      <c r="C36" s="12"/>
      <c r="D36" s="16">
        <f t="shared" si="1"/>
        <v>0</v>
      </c>
    </row>
    <row r="37" spans="1:4" ht="15.75" x14ac:dyDescent="0.25">
      <c r="A37" s="7" t="s">
        <v>40</v>
      </c>
      <c r="B37" s="12">
        <v>100508.4</v>
      </c>
      <c r="C37" s="12">
        <v>13468.9</v>
      </c>
      <c r="D37" s="16">
        <f t="shared" si="1"/>
        <v>13.400770482865115</v>
      </c>
    </row>
    <row r="38" spans="1:4" ht="15.75" x14ac:dyDescent="0.25">
      <c r="A38" s="7" t="s">
        <v>41</v>
      </c>
      <c r="B38" s="12">
        <v>20131</v>
      </c>
      <c r="C38" s="12">
        <v>7352.1</v>
      </c>
      <c r="D38" s="16">
        <f t="shared" si="1"/>
        <v>36.521285579454577</v>
      </c>
    </row>
    <row r="39" spans="1:4" s="6" customFormat="1" ht="15.75" x14ac:dyDescent="0.25">
      <c r="A39" s="5" t="s">
        <v>21</v>
      </c>
      <c r="B39" s="11">
        <f>B40+B41+B42+B43</f>
        <v>202700.19999999998</v>
      </c>
      <c r="C39" s="11">
        <f>C40+C41+C42+C43</f>
        <v>16698.900000000001</v>
      </c>
      <c r="D39" s="17">
        <f>C39/B39*100</f>
        <v>8.2382257146268252</v>
      </c>
    </row>
    <row r="40" spans="1:4" ht="15.75" x14ac:dyDescent="0.25">
      <c r="A40" s="7" t="s">
        <v>42</v>
      </c>
      <c r="B40" s="12">
        <v>1050</v>
      </c>
      <c r="C40" s="12">
        <v>278.5</v>
      </c>
      <c r="D40" s="16">
        <f t="shared" si="1"/>
        <v>26.523809523809522</v>
      </c>
    </row>
    <row r="41" spans="1:4" ht="15.75" x14ac:dyDescent="0.25">
      <c r="A41" s="7" t="s">
        <v>43</v>
      </c>
      <c r="B41" s="12">
        <v>106769.7</v>
      </c>
      <c r="C41" s="12">
        <v>1262.7</v>
      </c>
      <c r="D41" s="16">
        <f t="shared" si="1"/>
        <v>1.1826388947426096</v>
      </c>
    </row>
    <row r="42" spans="1:4" ht="15.75" x14ac:dyDescent="0.25">
      <c r="A42" s="7" t="s">
        <v>44</v>
      </c>
      <c r="B42" s="12">
        <v>88464.9</v>
      </c>
      <c r="C42" s="12">
        <v>12145.1</v>
      </c>
      <c r="D42" s="16">
        <f t="shared" si="1"/>
        <v>13.728721786832971</v>
      </c>
    </row>
    <row r="43" spans="1:4" ht="15.75" x14ac:dyDescent="0.25">
      <c r="A43" s="7" t="s">
        <v>45</v>
      </c>
      <c r="B43" s="12">
        <v>6415.6</v>
      </c>
      <c r="C43" s="12">
        <v>3012.6</v>
      </c>
      <c r="D43" s="16">
        <f t="shared" si="1"/>
        <v>46.957416297774174</v>
      </c>
    </row>
    <row r="44" spans="1:4" s="6" customFormat="1" ht="15.75" x14ac:dyDescent="0.25">
      <c r="A44" s="5" t="s">
        <v>67</v>
      </c>
      <c r="B44" s="11">
        <f>B45</f>
        <v>6440</v>
      </c>
      <c r="C44" s="11">
        <f>C45</f>
        <v>0</v>
      </c>
      <c r="D44" s="17">
        <f>C44/B44*100</f>
        <v>0</v>
      </c>
    </row>
    <row r="45" spans="1:4" ht="15.75" x14ac:dyDescent="0.25">
      <c r="A45" s="7" t="s">
        <v>68</v>
      </c>
      <c r="B45" s="12">
        <v>6440</v>
      </c>
      <c r="C45" s="12"/>
      <c r="D45" s="16">
        <f t="shared" si="1"/>
        <v>0</v>
      </c>
    </row>
    <row r="46" spans="1:4" s="6" customFormat="1" ht="15.75" x14ac:dyDescent="0.25">
      <c r="A46" s="5" t="s">
        <v>22</v>
      </c>
      <c r="B46" s="11">
        <f>SUM(B47:B52)</f>
        <v>1124550.0999999999</v>
      </c>
      <c r="C46" s="11">
        <f>SUM(C47:C52)</f>
        <v>413596.19999999995</v>
      </c>
      <c r="D46" s="17">
        <f>C46/B46*100</f>
        <v>36.778814923408035</v>
      </c>
    </row>
    <row r="47" spans="1:4" ht="15.75" x14ac:dyDescent="0.25">
      <c r="A47" s="7" t="s">
        <v>46</v>
      </c>
      <c r="B47" s="12">
        <v>382893.3</v>
      </c>
      <c r="C47" s="12">
        <v>135135.1</v>
      </c>
      <c r="D47" s="16">
        <f t="shared" si="1"/>
        <v>35.293148247827794</v>
      </c>
    </row>
    <row r="48" spans="1:4" ht="15.75" x14ac:dyDescent="0.25">
      <c r="A48" s="7" t="s">
        <v>47</v>
      </c>
      <c r="B48" s="12">
        <v>568297.6</v>
      </c>
      <c r="C48" s="12">
        <v>208708.9</v>
      </c>
      <c r="D48" s="16">
        <f t="shared" si="1"/>
        <v>36.725282668798883</v>
      </c>
    </row>
    <row r="49" spans="1:4" ht="15.75" x14ac:dyDescent="0.25">
      <c r="A49" s="7" t="s">
        <v>64</v>
      </c>
      <c r="B49" s="12">
        <v>103015.4</v>
      </c>
      <c r="C49" s="12">
        <v>43117</v>
      </c>
      <c r="D49" s="16">
        <f t="shared" si="1"/>
        <v>41.854907130390217</v>
      </c>
    </row>
    <row r="50" spans="1:4" ht="15.75" customHeight="1" x14ac:dyDescent="0.25">
      <c r="A50" s="7" t="s">
        <v>48</v>
      </c>
      <c r="B50" s="12"/>
      <c r="C50" s="12"/>
      <c r="D50" s="16"/>
    </row>
    <row r="51" spans="1:4" ht="15.75" x14ac:dyDescent="0.25">
      <c r="A51" s="7" t="s">
        <v>50</v>
      </c>
      <c r="B51" s="12">
        <v>34018.800000000003</v>
      </c>
      <c r="C51" s="12">
        <v>14698.1</v>
      </c>
      <c r="D51" s="16">
        <f t="shared" si="1"/>
        <v>43.205815607840371</v>
      </c>
    </row>
    <row r="52" spans="1:4" ht="15.75" x14ac:dyDescent="0.25">
      <c r="A52" s="8" t="s">
        <v>49</v>
      </c>
      <c r="B52" s="12">
        <v>36325</v>
      </c>
      <c r="C52" s="12">
        <v>11937.1</v>
      </c>
      <c r="D52" s="16">
        <f t="shared" si="1"/>
        <v>32.86194081211287</v>
      </c>
    </row>
    <row r="53" spans="1:4" s="6" customFormat="1" ht="15.75" x14ac:dyDescent="0.25">
      <c r="A53" s="5" t="s">
        <v>23</v>
      </c>
      <c r="B53" s="11">
        <f>B54</f>
        <v>94837.8</v>
      </c>
      <c r="C53" s="11">
        <f>C54</f>
        <v>42126.1</v>
      </c>
      <c r="D53" s="17">
        <f>C53/B53*100</f>
        <v>44.419102931531519</v>
      </c>
    </row>
    <row r="54" spans="1:4" ht="15.75" x14ac:dyDescent="0.25">
      <c r="A54" s="7" t="s">
        <v>51</v>
      </c>
      <c r="B54" s="12">
        <v>94837.8</v>
      </c>
      <c r="C54" s="12">
        <v>42126.1</v>
      </c>
      <c r="D54" s="16">
        <f t="shared" si="1"/>
        <v>44.419102931531519</v>
      </c>
    </row>
    <row r="55" spans="1:4" s="6" customFormat="1" ht="15.75" x14ac:dyDescent="0.25">
      <c r="A55" s="5" t="s">
        <v>60</v>
      </c>
      <c r="B55" s="11">
        <f>B56+B57+B58</f>
        <v>127926.78</v>
      </c>
      <c r="C55" s="11">
        <f>C56+C57+C58</f>
        <v>36423.07</v>
      </c>
      <c r="D55" s="17">
        <f>C55/B55*100</f>
        <v>28.471810202680004</v>
      </c>
    </row>
    <row r="56" spans="1:4" ht="15.75" x14ac:dyDescent="0.25">
      <c r="A56" s="7" t="s">
        <v>52</v>
      </c>
      <c r="B56" s="12">
        <v>573</v>
      </c>
      <c r="C56" s="12">
        <v>259.39999999999998</v>
      </c>
      <c r="D56" s="16">
        <f t="shared" si="1"/>
        <v>45.27050610820244</v>
      </c>
    </row>
    <row r="57" spans="1:4" ht="15.75" x14ac:dyDescent="0.25">
      <c r="A57" s="7" t="s">
        <v>53</v>
      </c>
      <c r="B57" s="12">
        <v>31489.200000000001</v>
      </c>
      <c r="C57" s="12">
        <v>10209.799999999999</v>
      </c>
      <c r="D57" s="16">
        <f t="shared" si="1"/>
        <v>32.423180010924376</v>
      </c>
    </row>
    <row r="58" spans="1:4" ht="15.75" x14ac:dyDescent="0.25">
      <c r="A58" s="7" t="s">
        <v>54</v>
      </c>
      <c r="B58" s="12">
        <v>95864.58</v>
      </c>
      <c r="C58" s="12">
        <v>25953.87</v>
      </c>
      <c r="D58" s="16">
        <f t="shared" si="1"/>
        <v>27.073471766110067</v>
      </c>
    </row>
    <row r="59" spans="1:4" s="6" customFormat="1" ht="15.75" x14ac:dyDescent="0.25">
      <c r="A59" s="5" t="s">
        <v>24</v>
      </c>
      <c r="B59" s="11">
        <f>B60</f>
        <v>55756</v>
      </c>
      <c r="C59" s="11">
        <f>C60</f>
        <v>25674.799999999999</v>
      </c>
      <c r="D59" s="17">
        <f>C59/B59*100</f>
        <v>46.048497022741948</v>
      </c>
    </row>
    <row r="60" spans="1:4" ht="15.75" x14ac:dyDescent="0.25">
      <c r="A60" s="7" t="s">
        <v>55</v>
      </c>
      <c r="B60" s="12">
        <v>55756</v>
      </c>
      <c r="C60" s="12">
        <v>25674.799999999999</v>
      </c>
      <c r="D60" s="16">
        <f t="shared" si="1"/>
        <v>46.048497022741948</v>
      </c>
    </row>
    <row r="61" spans="1:4" s="6" customFormat="1" ht="15.75" x14ac:dyDescent="0.25">
      <c r="A61" s="5" t="s">
        <v>25</v>
      </c>
      <c r="B61" s="11">
        <f>B62+B63</f>
        <v>4395</v>
      </c>
      <c r="C61" s="11">
        <f>C62+C63</f>
        <v>1361.24</v>
      </c>
      <c r="D61" s="16">
        <f t="shared" si="1"/>
        <v>30.972468714448237</v>
      </c>
    </row>
    <row r="62" spans="1:4" ht="15.75" x14ac:dyDescent="0.25">
      <c r="A62" s="7" t="s">
        <v>56</v>
      </c>
      <c r="B62" s="12">
        <v>3150</v>
      </c>
      <c r="C62" s="12">
        <v>1050</v>
      </c>
      <c r="D62" s="16">
        <f t="shared" si="1"/>
        <v>33.333333333333329</v>
      </c>
    </row>
    <row r="63" spans="1:4" ht="15.75" x14ac:dyDescent="0.25">
      <c r="A63" s="7" t="s">
        <v>57</v>
      </c>
      <c r="B63" s="12">
        <v>1245</v>
      </c>
      <c r="C63" s="12">
        <v>311.24</v>
      </c>
      <c r="D63" s="16">
        <f t="shared" si="1"/>
        <v>24.999196787148595</v>
      </c>
    </row>
    <row r="64" spans="1:4" s="6" customFormat="1" ht="31.5" x14ac:dyDescent="0.25">
      <c r="A64" s="5" t="s">
        <v>59</v>
      </c>
      <c r="B64" s="11">
        <f>B65+B66</f>
        <v>60489</v>
      </c>
      <c r="C64" s="11">
        <f>C65+C66</f>
        <v>28524.539000000001</v>
      </c>
      <c r="D64" s="17">
        <f>C64/B64*100</f>
        <v>47.156572269338227</v>
      </c>
    </row>
    <row r="65" spans="1:4" s="6" customFormat="1" ht="31.5" x14ac:dyDescent="0.25">
      <c r="A65" s="7" t="s">
        <v>58</v>
      </c>
      <c r="B65" s="12">
        <v>55612</v>
      </c>
      <c r="C65" s="12">
        <v>28524.539000000001</v>
      </c>
      <c r="D65" s="16">
        <f t="shared" si="1"/>
        <v>51.292057469610874</v>
      </c>
    </row>
    <row r="66" spans="1:4" s="6" customFormat="1" ht="15.75" x14ac:dyDescent="0.25">
      <c r="A66" s="7" t="s">
        <v>61</v>
      </c>
      <c r="B66" s="12">
        <v>4877</v>
      </c>
      <c r="C66" s="12"/>
      <c r="D66" s="16"/>
    </row>
    <row r="67" spans="1:4" ht="15.75" x14ac:dyDescent="0.25">
      <c r="A67" s="5" t="s">
        <v>26</v>
      </c>
      <c r="B67" s="11">
        <f>B64+B61+B59+B55+B53+B46+B39+B33+B31+B29+B23+B44</f>
        <v>1937821.38</v>
      </c>
      <c r="C67" s="11">
        <f>C64+C61+C59+C55+C53+C46+C39+C33+C31+C29+C23+C44</f>
        <v>630826.35200000007</v>
      </c>
      <c r="D67" s="17">
        <f>C67/B67*100</f>
        <v>32.553379713459456</v>
      </c>
    </row>
    <row r="68" spans="1:4" ht="15.75" x14ac:dyDescent="0.25">
      <c r="A68" s="5" t="s">
        <v>27</v>
      </c>
      <c r="B68" s="11">
        <f>B20-B67</f>
        <v>-143022.67999999993</v>
      </c>
      <c r="C68" s="11">
        <f>C20-C67</f>
        <v>100881.24800000002</v>
      </c>
      <c r="D68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2019-06-17T10:53:47Z</dcterms:modified>
</cp:coreProperties>
</file>