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район3" sheetId="3" r:id="rId1"/>
  </sheets>
  <calcPr calcId="145621" iterateDelta="1E-4"/>
</workbook>
</file>

<file path=xl/calcChain.xml><?xml version="1.0" encoding="utf-8"?>
<calcChain xmlns="http://schemas.openxmlformats.org/spreadsheetml/2006/main">
  <c r="D48" i="3" l="1"/>
  <c r="D49" i="3"/>
  <c r="D45" i="3"/>
  <c r="D44" i="3"/>
  <c r="C44" i="3"/>
  <c r="B44" i="3"/>
  <c r="B20" i="3"/>
  <c r="D18" i="3" l="1"/>
  <c r="D19" i="3" l="1"/>
  <c r="D17" i="3"/>
  <c r="D16" i="3"/>
  <c r="D15" i="3"/>
  <c r="D14" i="3"/>
  <c r="D13" i="3"/>
  <c r="D11" i="3"/>
  <c r="D10" i="3"/>
  <c r="D8" i="3"/>
  <c r="D7" i="3"/>
  <c r="D6" i="3"/>
  <c r="D30" i="3"/>
  <c r="D28" i="3"/>
  <c r="D27" i="3"/>
  <c r="D25" i="3"/>
  <c r="D24" i="3"/>
  <c r="D32" i="3"/>
  <c r="D38" i="3"/>
  <c r="D37" i="3"/>
  <c r="D36" i="3"/>
  <c r="D35" i="3"/>
  <c r="D43" i="3"/>
  <c r="D42" i="3"/>
  <c r="D41" i="3"/>
  <c r="D40" i="3"/>
  <c r="D52" i="3"/>
  <c r="D51" i="3"/>
  <c r="D47" i="3"/>
  <c r="D54" i="3"/>
  <c r="D58" i="3"/>
  <c r="D57" i="3"/>
  <c r="D56" i="3"/>
  <c r="D63" i="3"/>
  <c r="D62" i="3"/>
  <c r="D60" i="3"/>
  <c r="C5" i="3"/>
  <c r="C20" i="3" s="1"/>
  <c r="B5" i="3"/>
  <c r="C46" i="3"/>
  <c r="B46" i="3"/>
  <c r="C33" i="3"/>
  <c r="B33" i="3"/>
  <c r="D33" i="3" l="1"/>
  <c r="D46" i="3"/>
  <c r="D5" i="3"/>
  <c r="C64" i="3"/>
  <c r="B64" i="3"/>
  <c r="D65" i="3"/>
  <c r="B39" i="3"/>
  <c r="C29" i="3"/>
  <c r="B29" i="3"/>
  <c r="C61" i="3"/>
  <c r="B61" i="3"/>
  <c r="D61" i="3" s="1"/>
  <c r="C59" i="3"/>
  <c r="B59" i="3"/>
  <c r="C55" i="3"/>
  <c r="B55" i="3"/>
  <c r="C53" i="3"/>
  <c r="B53" i="3"/>
  <c r="C39" i="3"/>
  <c r="C31" i="3"/>
  <c r="B31" i="3"/>
  <c r="C23" i="3"/>
  <c r="B23" i="3"/>
  <c r="D31" i="3" l="1"/>
  <c r="B67" i="3"/>
  <c r="B68" i="3" s="1"/>
  <c r="C67" i="3"/>
  <c r="C68" i="3" s="1"/>
  <c r="D29" i="3"/>
  <c r="D59" i="3"/>
  <c r="D39" i="3"/>
  <c r="D64" i="3"/>
  <c r="D55" i="3"/>
  <c r="D53" i="3"/>
  <c r="D23" i="3"/>
  <c r="D20" i="3"/>
  <c r="D67" i="3" l="1"/>
</calcChain>
</file>

<file path=xl/sharedStrings.xml><?xml version="1.0" encoding="utf-8"?>
<sst xmlns="http://schemas.openxmlformats.org/spreadsheetml/2006/main" count="70" uniqueCount="70">
  <si>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</si>
  <si>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</si>
  <si>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</si>
  <si>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</si>
  <si>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</si>
  <si>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</si>
  <si>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</si>
  <si>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</si>
  <si>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</si>
  <si>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</si>
  <si>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</si>
  <si>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</si>
  <si>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</si>
  <si>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</si>
  <si>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</si>
  <si>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</si>
  <si>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</si>
  <si>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</si>
  <si>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</si>
  <si>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</si>
  <si>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</si>
  <si>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</si>
  <si>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</si>
  <si>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</si>
  <si>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</si>
  <si>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</si>
  <si>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</si>
  <si>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</si>
  <si>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</si>
  <si>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</si>
  <si>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</si>
  <si>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</si>
  <si>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</si>
  <si>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0107 - Обеспечение проведения выборов и референдумов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</si>
  <si>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</si>
  <si>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</si>
  <si>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</si>
  <si>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0309 - Защита населения и территории от чрезвычайных ситуаций природного и техногенного характера, гражданская оборона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</si>
  <si>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</si>
  <si>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</si>
  <si>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</si>
  <si>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</si>
  <si>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</si>
  <si>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</si>
  <si>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</si>
  <si>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</si>
  <si>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</si>
  <si>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</si>
  <si>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0705 - Профессиональная подготовка, переподготовка и повышение квалификации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</si>
  <si>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</si>
  <si>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</si>
  <si>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</si>
  <si>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</si>
  <si>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</si>
  <si>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</si>
  <si>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</si>
  <si>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</si>
  <si>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</si>
  <si>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</si>
  <si>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</si>
  <si>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</si>
  <si>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</si>
  <si>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</si>
  <si>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0401-Общеэкономические вопросы</t>
  </si>
  <si>
    <t>0703- Дополнительное образование детей</t>
  </si>
  <si>
    <t>План на  2019 год</t>
  </si>
  <si>
    <t>Отчет за текущий период 2019 года</t>
  </si>
  <si>
    <t>Охрана окружающей среды</t>
  </si>
  <si>
    <t>Другие вопросы в области охраны окружающей среды</t>
  </si>
  <si>
    <t>Отчет об исполнении  бюджета муниципального  района Мелеузовский район Республики Башкортостан за январь-март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</si>
</sst>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abSelected="1" zoomScaleNormal="100" workbookViewId="0">
      <selection activeCell="C67" sqref="C67"/>
    </sheetView>
  </sheetViews>
  <sheetFormatPr defaultColWidth="9.140625" defaultRowHeight="15" x14ac:dyDescent="0.25"/>
  <cols>
    <col min="1" max="1" width="84.140625" style="2" customWidth="1"/>
    <col min="2" max="2" width="15.8554687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9" customHeight="1" x14ac:dyDescent="0.25">
      <c r="A1" s="18" t="s">
        <v>69</v>
      </c>
      <c r="B1" s="18"/>
      <c r="C1" s="18"/>
      <c r="D1" s="18"/>
    </row>
    <row r="2" spans="1:4" x14ac:dyDescent="0.25">
      <c r="D2" s="3" t="s">
        <v>28</v>
      </c>
    </row>
    <row r="3" spans="1:4" ht="57" x14ac:dyDescent="0.25">
      <c r="A3" s="9" t="s">
        <v>0</v>
      </c>
      <c r="B3" s="10" t="s">
        <v>65</v>
      </c>
      <c r="C3" s="10" t="s">
        <v>66</v>
      </c>
      <c r="D3" s="10" t="s">
        <v>1</v>
      </c>
    </row>
    <row r="4" spans="1:4" s="6" customFormat="1" ht="15.75" x14ac:dyDescent="0.25">
      <c r="A4" s="5" t="s">
        <v>2</v>
      </c>
      <c r="B4" s="4"/>
      <c r="C4" s="4"/>
      <c r="D4" s="16"/>
    </row>
    <row r="5" spans="1:4" s="6" customFormat="1" ht="15.75" x14ac:dyDescent="0.25">
      <c r="A5" s="5" t="s">
        <v>3</v>
      </c>
      <c r="B5" s="13">
        <f>SUM(B6:B18)</f>
        <v>562056</v>
      </c>
      <c r="C5" s="13">
        <f>SUM(C6:C18)</f>
        <v>134455.69</v>
      </c>
      <c r="D5" s="17">
        <f>C5/B5*100</f>
        <v>23.922116301578491</v>
      </c>
    </row>
    <row r="6" spans="1:4" ht="15.75" x14ac:dyDescent="0.25">
      <c r="A6" s="7" t="s">
        <v>4</v>
      </c>
      <c r="B6" s="14">
        <v>328840</v>
      </c>
      <c r="C6" s="14">
        <v>75363.94</v>
      </c>
      <c r="D6" s="16">
        <f t="shared" ref="D6:D19" si="0">C6/B6*100</f>
        <v>22.91811823379151</v>
      </c>
    </row>
    <row r="7" spans="1:4" ht="31.5" x14ac:dyDescent="0.25">
      <c r="A7" s="7" t="s">
        <v>62</v>
      </c>
      <c r="B7" s="14">
        <v>20814</v>
      </c>
      <c r="C7" s="14">
        <v>5549.39</v>
      </c>
      <c r="D7" s="16">
        <f t="shared" si="0"/>
        <v>26.661814163543767</v>
      </c>
    </row>
    <row r="8" spans="1:4" ht="15.75" x14ac:dyDescent="0.25">
      <c r="A8" s="7" t="s">
        <v>5</v>
      </c>
      <c r="B8" s="14">
        <v>119336</v>
      </c>
      <c r="C8" s="14">
        <v>27173.33</v>
      </c>
      <c r="D8" s="16">
        <f t="shared" si="0"/>
        <v>22.770438090768923</v>
      </c>
    </row>
    <row r="9" spans="1:4" ht="15.75" x14ac:dyDescent="0.25">
      <c r="A9" s="7" t="s">
        <v>6</v>
      </c>
      <c r="B9" s="14">
        <v>9800</v>
      </c>
      <c r="C9" s="14">
        <v>1731.92</v>
      </c>
      <c r="D9" s="16"/>
    </row>
    <row r="10" spans="1:4" ht="15.75" x14ac:dyDescent="0.25">
      <c r="A10" s="7" t="s">
        <v>29</v>
      </c>
      <c r="B10" s="14">
        <v>1460</v>
      </c>
      <c r="C10" s="14">
        <v>2.83</v>
      </c>
      <c r="D10" s="16">
        <f t="shared" si="0"/>
        <v>0.19383561643835617</v>
      </c>
    </row>
    <row r="11" spans="1:4" ht="15.75" x14ac:dyDescent="0.25">
      <c r="A11" s="7" t="s">
        <v>7</v>
      </c>
      <c r="B11" s="14">
        <v>9920</v>
      </c>
      <c r="C11" s="14">
        <v>2677.78</v>
      </c>
      <c r="D11" s="16">
        <f t="shared" si="0"/>
        <v>26.993749999999999</v>
      </c>
    </row>
    <row r="12" spans="1:4" ht="31.5" x14ac:dyDescent="0.25">
      <c r="A12" s="7" t="s">
        <v>8</v>
      </c>
      <c r="B12" s="14">
        <v>0</v>
      </c>
      <c r="C12" s="14">
        <v>0</v>
      </c>
      <c r="D12" s="16"/>
    </row>
    <row r="13" spans="1:4" ht="31.5" x14ac:dyDescent="0.25">
      <c r="A13" s="7" t="s">
        <v>9</v>
      </c>
      <c r="B13" s="14">
        <v>53415</v>
      </c>
      <c r="C13" s="14">
        <v>17183.34</v>
      </c>
      <c r="D13" s="16">
        <f t="shared" si="0"/>
        <v>32.169502948609939</v>
      </c>
    </row>
    <row r="14" spans="1:4" ht="15.75" x14ac:dyDescent="0.25">
      <c r="A14" s="7" t="s">
        <v>10</v>
      </c>
      <c r="B14" s="14">
        <v>2764</v>
      </c>
      <c r="C14" s="14">
        <v>784.78</v>
      </c>
      <c r="D14" s="16">
        <f t="shared" si="0"/>
        <v>28.392908827785817</v>
      </c>
    </row>
    <row r="15" spans="1:4" ht="15.75" x14ac:dyDescent="0.25">
      <c r="A15" s="7" t="s">
        <v>30</v>
      </c>
      <c r="B15" s="14">
        <v>500</v>
      </c>
      <c r="C15" s="14">
        <v>12.6</v>
      </c>
      <c r="D15" s="16">
        <f t="shared" si="0"/>
        <v>2.52</v>
      </c>
    </row>
    <row r="16" spans="1:4" ht="15.75" x14ac:dyDescent="0.25">
      <c r="A16" s="7" t="s">
        <v>11</v>
      </c>
      <c r="B16" s="14">
        <v>9140</v>
      </c>
      <c r="C16" s="14">
        <v>2620.91</v>
      </c>
      <c r="D16" s="16">
        <f t="shared" si="0"/>
        <v>28.675164113785556</v>
      </c>
    </row>
    <row r="17" spans="1:4" ht="15.75" x14ac:dyDescent="0.25">
      <c r="A17" s="7" t="s">
        <v>12</v>
      </c>
      <c r="B17" s="14">
        <v>4366</v>
      </c>
      <c r="C17" s="14">
        <v>1242.6300000000001</v>
      </c>
      <c r="D17" s="16">
        <f t="shared" si="0"/>
        <v>28.461520842876777</v>
      </c>
    </row>
    <row r="18" spans="1:4" ht="15.75" x14ac:dyDescent="0.25">
      <c r="A18" s="7" t="s">
        <v>13</v>
      </c>
      <c r="B18" s="14">
        <v>1701</v>
      </c>
      <c r="C18" s="14">
        <v>112.24</v>
      </c>
      <c r="D18" s="16">
        <f t="shared" si="0"/>
        <v>6.598471487360376</v>
      </c>
    </row>
    <row r="19" spans="1:4" s="6" customFormat="1" ht="15.75" x14ac:dyDescent="0.25">
      <c r="A19" s="5" t="s">
        <v>14</v>
      </c>
      <c r="B19" s="14">
        <v>1188306.4099999999</v>
      </c>
      <c r="C19" s="14">
        <v>222429.57</v>
      </c>
      <c r="D19" s="16">
        <f t="shared" si="0"/>
        <v>18.718199963256954</v>
      </c>
    </row>
    <row r="20" spans="1:4" s="6" customFormat="1" ht="15.75" x14ac:dyDescent="0.25">
      <c r="A20" s="5" t="s">
        <v>15</v>
      </c>
      <c r="B20" s="15">
        <f>B19+B5</f>
        <v>1750362.41</v>
      </c>
      <c r="C20" s="15">
        <f>C19+C5</f>
        <v>356885.26</v>
      </c>
      <c r="D20" s="17">
        <f>C20/B20*100</f>
        <v>20.389220995667976</v>
      </c>
    </row>
    <row r="21" spans="1:4" ht="15.75" x14ac:dyDescent="0.25">
      <c r="A21" s="7"/>
      <c r="B21" s="12"/>
      <c r="C21" s="12"/>
      <c r="D21" s="16"/>
    </row>
    <row r="22" spans="1:4" s="6" customFormat="1" ht="15.75" x14ac:dyDescent="0.25">
      <c r="A22" s="5" t="s">
        <v>16</v>
      </c>
      <c r="B22" s="11"/>
      <c r="C22" s="11"/>
      <c r="D22" s="16"/>
    </row>
    <row r="23" spans="1:4" s="6" customFormat="1" ht="15.75" x14ac:dyDescent="0.25">
      <c r="A23" s="5" t="s">
        <v>17</v>
      </c>
      <c r="B23" s="11">
        <f>B24+B25+B26+B27+B28</f>
        <v>132240.29999999999</v>
      </c>
      <c r="C23" s="11">
        <f>C24+C25+C26+C27+C28</f>
        <v>20021.36</v>
      </c>
      <c r="D23" s="17">
        <f>C23/B23*100</f>
        <v>15.140135042040892</v>
      </c>
    </row>
    <row r="24" spans="1:4" ht="47.25" x14ac:dyDescent="0.25">
      <c r="A24" s="7" t="s">
        <v>31</v>
      </c>
      <c r="B24" s="12">
        <v>3963</v>
      </c>
      <c r="C24" s="12">
        <v>834.73</v>
      </c>
      <c r="D24" s="16">
        <f t="shared" ref="D24:D65" si="1">C24/B24*100</f>
        <v>21.063083522583899</v>
      </c>
    </row>
    <row r="25" spans="1:4" ht="47.25" x14ac:dyDescent="0.25">
      <c r="A25" s="7" t="s">
        <v>32</v>
      </c>
      <c r="B25" s="12">
        <v>88420</v>
      </c>
      <c r="C25" s="12">
        <v>14896.03</v>
      </c>
      <c r="D25" s="16">
        <f t="shared" si="1"/>
        <v>16.846901153585161</v>
      </c>
    </row>
    <row r="26" spans="1:4" ht="15.75" x14ac:dyDescent="0.25">
      <c r="A26" s="7" t="s">
        <v>33</v>
      </c>
      <c r="B26" s="12">
        <v>275</v>
      </c>
      <c r="C26" s="12"/>
      <c r="D26" s="16"/>
    </row>
    <row r="27" spans="1:4" ht="15.75" x14ac:dyDescent="0.25">
      <c r="A27" s="7" t="s">
        <v>34</v>
      </c>
      <c r="B27" s="12">
        <v>800</v>
      </c>
      <c r="C27" s="12"/>
      <c r="D27" s="16">
        <f t="shared" si="1"/>
        <v>0</v>
      </c>
    </row>
    <row r="28" spans="1:4" ht="15.75" x14ac:dyDescent="0.25">
      <c r="A28" s="7" t="s">
        <v>35</v>
      </c>
      <c r="B28" s="12">
        <v>38782.300000000003</v>
      </c>
      <c r="C28" s="12">
        <v>4290.6000000000004</v>
      </c>
      <c r="D28" s="16">
        <f t="shared" si="1"/>
        <v>11.063294337880942</v>
      </c>
    </row>
    <row r="29" spans="1:4" s="6" customFormat="1" ht="15.75" x14ac:dyDescent="0.25">
      <c r="A29" s="5" t="s">
        <v>18</v>
      </c>
      <c r="B29" s="11">
        <f>B30</f>
        <v>1853.5</v>
      </c>
      <c r="C29" s="11">
        <f>C30</f>
        <v>463.38</v>
      </c>
      <c r="D29" s="16">
        <f t="shared" si="1"/>
        <v>25.000269759913678</v>
      </c>
    </row>
    <row r="30" spans="1:4" ht="15.75" x14ac:dyDescent="0.25">
      <c r="A30" s="7" t="s">
        <v>36</v>
      </c>
      <c r="B30" s="12">
        <v>1853.5</v>
      </c>
      <c r="C30" s="12">
        <v>463.38</v>
      </c>
      <c r="D30" s="16">
        <f t="shared" si="1"/>
        <v>25.000269759913678</v>
      </c>
    </row>
    <row r="31" spans="1:4" s="6" customFormat="1" ht="15.75" x14ac:dyDescent="0.25">
      <c r="A31" s="5" t="s">
        <v>19</v>
      </c>
      <c r="B31" s="11">
        <f>B32</f>
        <v>3145</v>
      </c>
      <c r="C31" s="11">
        <f>C32</f>
        <v>468.77</v>
      </c>
      <c r="D31" s="17">
        <f>C31/B31*100</f>
        <v>14.90524642289348</v>
      </c>
    </row>
    <row r="32" spans="1:4" ht="31.5" x14ac:dyDescent="0.25">
      <c r="A32" s="7" t="s">
        <v>37</v>
      </c>
      <c r="B32" s="12">
        <v>3145</v>
      </c>
      <c r="C32" s="12">
        <v>468.77</v>
      </c>
      <c r="D32" s="16">
        <f t="shared" si="1"/>
        <v>14.90524642289348</v>
      </c>
    </row>
    <row r="33" spans="1:4" s="6" customFormat="1" ht="15.75" x14ac:dyDescent="0.25">
      <c r="A33" s="5" t="s">
        <v>20</v>
      </c>
      <c r="B33" s="11">
        <f>SUM(B34:B38)</f>
        <v>117485.6</v>
      </c>
      <c r="C33" s="11">
        <f>SUM(C34:C38)</f>
        <v>9010.58</v>
      </c>
      <c r="D33" s="17">
        <f>C33/B33*100</f>
        <v>7.669518647391679</v>
      </c>
    </row>
    <row r="34" spans="1:4" ht="15.75" x14ac:dyDescent="0.25">
      <c r="A34" s="7" t="s">
        <v>63</v>
      </c>
      <c r="B34" s="12"/>
      <c r="C34" s="12"/>
      <c r="D34" s="16"/>
    </row>
    <row r="35" spans="1:4" ht="15.75" x14ac:dyDescent="0.25">
      <c r="A35" s="7" t="s">
        <v>38</v>
      </c>
      <c r="B35" s="12">
        <v>11241.6</v>
      </c>
      <c r="C35" s="12">
        <v>1610.5</v>
      </c>
      <c r="D35" s="16">
        <f t="shared" si="1"/>
        <v>14.326252490748647</v>
      </c>
    </row>
    <row r="36" spans="1:4" ht="15.75" x14ac:dyDescent="0.25">
      <c r="A36" s="7" t="s">
        <v>39</v>
      </c>
      <c r="B36" s="12">
        <v>270</v>
      </c>
      <c r="C36" s="12"/>
      <c r="D36" s="16">
        <f t="shared" si="1"/>
        <v>0</v>
      </c>
    </row>
    <row r="37" spans="1:4" ht="15.75" x14ac:dyDescent="0.25">
      <c r="A37" s="7" t="s">
        <v>40</v>
      </c>
      <c r="B37" s="12">
        <v>88458</v>
      </c>
      <c r="C37" s="12">
        <v>3302.95</v>
      </c>
      <c r="D37" s="16">
        <f t="shared" si="1"/>
        <v>3.7339189219742699</v>
      </c>
    </row>
    <row r="38" spans="1:4" ht="15.75" x14ac:dyDescent="0.25">
      <c r="A38" s="7" t="s">
        <v>41</v>
      </c>
      <c r="B38" s="12">
        <v>17516</v>
      </c>
      <c r="C38" s="12">
        <v>4097.13</v>
      </c>
      <c r="D38" s="16">
        <f t="shared" si="1"/>
        <v>23.39078556748116</v>
      </c>
    </row>
    <row r="39" spans="1:4" s="6" customFormat="1" ht="15.75" x14ac:dyDescent="0.25">
      <c r="A39" s="5" t="s">
        <v>21</v>
      </c>
      <c r="B39" s="11">
        <f>B40+B41+B42+B43</f>
        <v>200734.64</v>
      </c>
      <c r="C39" s="11">
        <f>C40+C41+C42+C43</f>
        <v>2552.1799999999998</v>
      </c>
      <c r="D39" s="17">
        <f>C39/B39*100</f>
        <v>1.2714198207145513</v>
      </c>
    </row>
    <row r="40" spans="1:4" ht="15.75" x14ac:dyDescent="0.25">
      <c r="A40" s="7" t="s">
        <v>42</v>
      </c>
      <c r="B40" s="12">
        <v>1550</v>
      </c>
      <c r="C40" s="12">
        <v>139.26</v>
      </c>
      <c r="D40" s="16">
        <f t="shared" si="1"/>
        <v>8.9845161290322579</v>
      </c>
    </row>
    <row r="41" spans="1:4" ht="15.75" x14ac:dyDescent="0.25">
      <c r="A41" s="7" t="s">
        <v>43</v>
      </c>
      <c r="B41" s="12">
        <v>106238.78</v>
      </c>
      <c r="C41" s="12">
        <v>646.37</v>
      </c>
      <c r="D41" s="16">
        <f t="shared" si="1"/>
        <v>0.60841248365239131</v>
      </c>
    </row>
    <row r="42" spans="1:4" ht="15.75" x14ac:dyDescent="0.25">
      <c r="A42" s="7" t="s">
        <v>44</v>
      </c>
      <c r="B42" s="12">
        <v>85979.86</v>
      </c>
      <c r="C42" s="12"/>
      <c r="D42" s="16">
        <f t="shared" si="1"/>
        <v>0</v>
      </c>
    </row>
    <row r="43" spans="1:4" ht="15.75" x14ac:dyDescent="0.25">
      <c r="A43" s="7" t="s">
        <v>45</v>
      </c>
      <c r="B43" s="12">
        <v>6966</v>
      </c>
      <c r="C43" s="12">
        <v>1766.55</v>
      </c>
      <c r="D43" s="16">
        <f t="shared" si="1"/>
        <v>25.359603789836349</v>
      </c>
    </row>
    <row r="44" spans="1:4" s="6" customFormat="1" ht="15.75" x14ac:dyDescent="0.25">
      <c r="A44" s="5" t="s">
        <v>67</v>
      </c>
      <c r="B44" s="11">
        <f>B45</f>
        <v>5000</v>
      </c>
      <c r="C44" s="11">
        <f>C45</f>
        <v>0</v>
      </c>
      <c r="D44" s="17">
        <f>C44/B44*100</f>
        <v>0</v>
      </c>
    </row>
    <row r="45" spans="1:4" ht="15.75" x14ac:dyDescent="0.25">
      <c r="A45" s="7" t="s">
        <v>68</v>
      </c>
      <c r="B45" s="12">
        <v>5000</v>
      </c>
      <c r="C45" s="12"/>
      <c r="D45" s="16">
        <f t="shared" si="1"/>
        <v>0</v>
      </c>
    </row>
    <row r="46" spans="1:4" s="6" customFormat="1" ht="15.75" x14ac:dyDescent="0.25">
      <c r="A46" s="5" t="s">
        <v>22</v>
      </c>
      <c r="B46" s="11">
        <f>SUM(B47:B52)</f>
        <v>1101250.47</v>
      </c>
      <c r="C46" s="11">
        <f>SUM(C47:C52)</f>
        <v>248806.06</v>
      </c>
      <c r="D46" s="17">
        <f>C46/B46*100</f>
        <v>22.593049154385376</v>
      </c>
    </row>
    <row r="47" spans="1:4" ht="15.75" x14ac:dyDescent="0.25">
      <c r="A47" s="7" t="s">
        <v>46</v>
      </c>
      <c r="B47" s="12">
        <v>371046.66</v>
      </c>
      <c r="C47" s="12">
        <v>83855.360000000001</v>
      </c>
      <c r="D47" s="16">
        <f t="shared" si="1"/>
        <v>22.599680590036844</v>
      </c>
    </row>
    <row r="48" spans="1:4" ht="15.75" x14ac:dyDescent="0.25">
      <c r="A48" s="7" t="s">
        <v>47</v>
      </c>
      <c r="B48" s="12">
        <v>559309.91</v>
      </c>
      <c r="C48" s="12">
        <v>122692.79</v>
      </c>
      <c r="D48" s="16">
        <f t="shared" si="1"/>
        <v>21.936459162684958</v>
      </c>
    </row>
    <row r="49" spans="1:4" ht="15.75" x14ac:dyDescent="0.25">
      <c r="A49" s="7" t="s">
        <v>64</v>
      </c>
      <c r="B49" s="12">
        <v>100550.1</v>
      </c>
      <c r="C49" s="12">
        <v>30638.98</v>
      </c>
      <c r="D49" s="16">
        <f t="shared" si="1"/>
        <v>30.471357064786609</v>
      </c>
    </row>
    <row r="50" spans="1:4" ht="15.75" customHeight="1" x14ac:dyDescent="0.25">
      <c r="A50" s="7" t="s">
        <v>48</v>
      </c>
      <c r="B50" s="12"/>
      <c r="C50" s="12"/>
      <c r="D50" s="16"/>
    </row>
    <row r="51" spans="1:4" ht="15.75" x14ac:dyDescent="0.25">
      <c r="A51" s="7" t="s">
        <v>50</v>
      </c>
      <c r="B51" s="12">
        <v>34018.800000000003</v>
      </c>
      <c r="C51" s="12">
        <v>5381.02</v>
      </c>
      <c r="D51" s="16">
        <f t="shared" si="1"/>
        <v>15.817783108163722</v>
      </c>
    </row>
    <row r="52" spans="1:4" ht="15.75" x14ac:dyDescent="0.25">
      <c r="A52" s="8" t="s">
        <v>49</v>
      </c>
      <c r="B52" s="12">
        <v>36325</v>
      </c>
      <c r="C52" s="12">
        <v>6237.91</v>
      </c>
      <c r="D52" s="16">
        <f t="shared" si="1"/>
        <v>17.172498279421884</v>
      </c>
    </row>
    <row r="53" spans="1:4" s="6" customFormat="1" ht="15.75" x14ac:dyDescent="0.25">
      <c r="A53" s="5" t="s">
        <v>23</v>
      </c>
      <c r="B53" s="11">
        <f>B54</f>
        <v>97465.1</v>
      </c>
      <c r="C53" s="11">
        <f>C54</f>
        <v>30824.43</v>
      </c>
      <c r="D53" s="17">
        <f>C53/B53*100</f>
        <v>31.626120529297154</v>
      </c>
    </row>
    <row r="54" spans="1:4" ht="15.75" x14ac:dyDescent="0.25">
      <c r="A54" s="7" t="s">
        <v>51</v>
      </c>
      <c r="B54" s="12">
        <v>97465.1</v>
      </c>
      <c r="C54" s="12">
        <v>30824.43</v>
      </c>
      <c r="D54" s="16">
        <f t="shared" si="1"/>
        <v>31.626120529297154</v>
      </c>
    </row>
    <row r="55" spans="1:4" s="6" customFormat="1" ht="15.75" x14ac:dyDescent="0.25">
      <c r="A55" s="5" t="s">
        <v>60</v>
      </c>
      <c r="B55" s="11">
        <f>B56+B57+B58</f>
        <v>110590.28</v>
      </c>
      <c r="C55" s="11">
        <f>C56+C57+C58</f>
        <v>14036.560000000001</v>
      </c>
      <c r="D55" s="17">
        <f>C55/B55*100</f>
        <v>12.692399368190408</v>
      </c>
    </row>
    <row r="56" spans="1:4" ht="15.75" x14ac:dyDescent="0.25">
      <c r="A56" s="7" t="s">
        <v>52</v>
      </c>
      <c r="B56" s="12">
        <v>573</v>
      </c>
      <c r="C56" s="12">
        <v>161.78</v>
      </c>
      <c r="D56" s="16">
        <f t="shared" si="1"/>
        <v>28.233856893542757</v>
      </c>
    </row>
    <row r="57" spans="1:4" ht="15.75" x14ac:dyDescent="0.25">
      <c r="A57" s="7" t="s">
        <v>53</v>
      </c>
      <c r="B57" s="12">
        <v>16321.4</v>
      </c>
      <c r="C57" s="12"/>
      <c r="D57" s="16">
        <f t="shared" si="1"/>
        <v>0</v>
      </c>
    </row>
    <row r="58" spans="1:4" ht="15.75" x14ac:dyDescent="0.25">
      <c r="A58" s="7" t="s">
        <v>54</v>
      </c>
      <c r="B58" s="12">
        <v>93695.88</v>
      </c>
      <c r="C58" s="12">
        <v>13874.78</v>
      </c>
      <c r="D58" s="16">
        <f t="shared" si="1"/>
        <v>14.808313876768114</v>
      </c>
    </row>
    <row r="59" spans="1:4" s="6" customFormat="1" ht="15.75" x14ac:dyDescent="0.25">
      <c r="A59" s="5" t="s">
        <v>24</v>
      </c>
      <c r="B59" s="11">
        <f>B60</f>
        <v>53056</v>
      </c>
      <c r="C59" s="11">
        <f>C60</f>
        <v>25018.799999999999</v>
      </c>
      <c r="D59" s="17">
        <f>C59/B59*100</f>
        <v>47.155458383594691</v>
      </c>
    </row>
    <row r="60" spans="1:4" ht="15.75" x14ac:dyDescent="0.25">
      <c r="A60" s="7" t="s">
        <v>55</v>
      </c>
      <c r="B60" s="12">
        <v>53056</v>
      </c>
      <c r="C60" s="12">
        <v>25018.799999999999</v>
      </c>
      <c r="D60" s="16">
        <f t="shared" si="1"/>
        <v>47.155458383594691</v>
      </c>
    </row>
    <row r="61" spans="1:4" s="6" customFormat="1" ht="15.75" x14ac:dyDescent="0.25">
      <c r="A61" s="5" t="s">
        <v>25</v>
      </c>
      <c r="B61" s="11">
        <f>B62+B63</f>
        <v>4045</v>
      </c>
      <c r="C61" s="11">
        <f>C62+C63</f>
        <v>525</v>
      </c>
      <c r="D61" s="16">
        <f t="shared" si="1"/>
        <v>12.978986402966624</v>
      </c>
    </row>
    <row r="62" spans="1:4" ht="15.75" x14ac:dyDescent="0.25">
      <c r="A62" s="7" t="s">
        <v>56</v>
      </c>
      <c r="B62" s="12">
        <v>3150</v>
      </c>
      <c r="C62" s="12">
        <v>525</v>
      </c>
      <c r="D62" s="16">
        <f t="shared" si="1"/>
        <v>16.666666666666664</v>
      </c>
    </row>
    <row r="63" spans="1:4" ht="15.75" x14ac:dyDescent="0.25">
      <c r="A63" s="7" t="s">
        <v>57</v>
      </c>
      <c r="B63" s="12">
        <v>895</v>
      </c>
      <c r="C63" s="12"/>
      <c r="D63" s="16">
        <f t="shared" si="1"/>
        <v>0</v>
      </c>
    </row>
    <row r="64" spans="1:4" s="6" customFormat="1" ht="31.5" x14ac:dyDescent="0.25">
      <c r="A64" s="5" t="s">
        <v>59</v>
      </c>
      <c r="B64" s="11">
        <f>B65+B66</f>
        <v>59989</v>
      </c>
      <c r="C64" s="11">
        <f>C65+C66</f>
        <v>13902.98</v>
      </c>
      <c r="D64" s="17">
        <f>C64/B64*100</f>
        <v>23.175882245078263</v>
      </c>
    </row>
    <row r="65" spans="1:4" s="6" customFormat="1" ht="31.5" x14ac:dyDescent="0.25">
      <c r="A65" s="7" t="s">
        <v>58</v>
      </c>
      <c r="B65" s="12">
        <v>55612</v>
      </c>
      <c r="C65" s="12">
        <v>13902.98</v>
      </c>
      <c r="D65" s="16">
        <f t="shared" si="1"/>
        <v>24.999964036538877</v>
      </c>
    </row>
    <row r="66" spans="1:4" s="6" customFormat="1" ht="15.75" x14ac:dyDescent="0.25">
      <c r="A66" s="7" t="s">
        <v>61</v>
      </c>
      <c r="B66" s="12">
        <v>4377</v>
      </c>
      <c r="C66" s="12"/>
      <c r="D66" s="16"/>
    </row>
    <row r="67" spans="1:4" ht="15.75" x14ac:dyDescent="0.25">
      <c r="A67" s="5" t="s">
        <v>26</v>
      </c>
      <c r="B67" s="11">
        <f>B64+B61+B59+B55+B53+B46+B39+B33+B31+B29+B23+B44</f>
        <v>1886854.8900000004</v>
      </c>
      <c r="C67" s="11">
        <f>C64+C61+C59+C55+C53+C46+C39+C33+C31+C29+C23+C44</f>
        <v>365630.1</v>
      </c>
      <c r="D67" s="17">
        <f>C67/B67*100</f>
        <v>19.377754057176062</v>
      </c>
    </row>
    <row r="68" spans="1:4" ht="15.75" x14ac:dyDescent="0.25">
      <c r="A68" s="5" t="s">
        <v>27</v>
      </c>
      <c r="B68" s="11">
        <f>B20-B67</f>
        <v>-136492.48000000045</v>
      </c>
      <c r="C68" s="11">
        <f>C20-C67</f>
        <v>-8744.8399999999674</v>
      </c>
      <c r="D68" s="1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2019-04-08T11:53:49Z</dcterms:modified>
</cp:coreProperties>
</file>