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CC3B1E85-FF98-4589-99E6-ACA1BE10C416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31" i="3" l="1"/>
  <c r="B31" i="3"/>
  <c r="D66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50" i="3"/>
  <c r="D49" i="3"/>
  <c r="D48" i="3"/>
  <c r="D47" i="3"/>
  <c r="D54" i="3"/>
  <c r="D58" i="3"/>
  <c r="D57" i="3"/>
  <c r="D56" i="3"/>
  <c r="D63" i="3"/>
  <c r="D62" i="3"/>
  <c r="D60" i="3"/>
  <c r="C5" i="3"/>
  <c r="D5" i="3" s="1"/>
  <c r="B5" i="3"/>
  <c r="C46" i="3"/>
  <c r="B46" i="3"/>
  <c r="C35" i="3"/>
  <c r="B35" i="3"/>
  <c r="D46" i="3" l="1"/>
  <c r="D35" i="3"/>
  <c r="C20" i="3"/>
  <c r="B20" i="3"/>
  <c r="C64" i="3"/>
  <c r="B64" i="3"/>
  <c r="D65" i="3"/>
  <c r="B41" i="3"/>
  <c r="C29" i="3"/>
  <c r="D29" i="3" s="1"/>
  <c r="B29" i="3"/>
  <c r="C61" i="3"/>
  <c r="D61" i="3" s="1"/>
  <c r="B61" i="3"/>
  <c r="C59" i="3"/>
  <c r="B59" i="3"/>
  <c r="C55" i="3"/>
  <c r="B55" i="3"/>
  <c r="D55" i="3" s="1"/>
  <c r="C53" i="3"/>
  <c r="B53" i="3"/>
  <c r="D53" i="3" s="1"/>
  <c r="C41" i="3"/>
  <c r="D31" i="3"/>
  <c r="C23" i="3"/>
  <c r="B23" i="3"/>
  <c r="D64" i="3" l="1"/>
  <c r="D59" i="3"/>
  <c r="D41" i="3"/>
  <c r="D23" i="3"/>
  <c r="B67" i="3"/>
  <c r="D20" i="3"/>
  <c r="B68" i="3"/>
  <c r="C67" i="3"/>
  <c r="C68" i="3" l="1"/>
  <c r="D67" i="3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<sst xmlns="http://schemas.openxmlformats.org/spreadsheetml/2006/main" count="70" uniqueCount="70">
  <si>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</si>
  <si>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</si>
  <si>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</si>
  <si>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</si>
  <si>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</si>
  <si>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</si>
  <si>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</si>
  <si>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</si>
  <si>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</si>
  <si>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</si>
  <si>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</si>
  <si>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</si>
  <si>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</si>
  <si>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</si>
  <si>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</si>
  <si>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</si>
  <si>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</si>
  <si>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</si>
  <si>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</si>
  <si>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</si>
  <si>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</si>
  <si>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</si>
  <si>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</si>
  <si>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</si>
  <si>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</si>
  <si>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</si>
  <si>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</si>
  <si>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</si>
  <si>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</si>
  <si>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</si>
  <si>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</si>
  <si>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</si>
  <si>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</si>
  <si>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</si>
  <si>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</si>
  <si>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</si>
  <si>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</si>
  <si>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</si>
  <si>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</si>
  <si>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</si>
  <si>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</si>
  <si>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</si>
  <si>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</si>
  <si>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</si>
  <si>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</si>
  <si>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</si>
  <si>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</si>
  <si>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</si>
  <si>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</si>
  <si>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</si>
  <si>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</si>
  <si>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</si>
  <si>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</si>
  <si>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</si>
  <si>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</si>
  <si>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</si>
  <si>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</si>
  <si>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</si>
  <si>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</si>
  <si>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</si>
  <si>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</si>
  <si>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</si>
  <si>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</si>
  <si>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</si>
  <si>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</si>
  <si>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январь-октябрь 2017 года</t>
  </si>
  <si>
    <t>0310- Обеспечение пожарной безопасности</t>
  </si>
  <si>
    <t>План на  2017 год</t>
  </si>
  <si>
    <t>Отчет за текущий период 2017 года</t>
  </si>
  <si>
    <t>0314-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</si>
</sst>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A7" zoomScaleNormal="100" workbookViewId="0">
      <selection activeCell="C50" sqref="C5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67</v>
      </c>
      <c r="C3" s="10" t="s">
        <v>68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468527.61800000002</v>
      </c>
      <c r="D5" s="17">
        <f>C5/B5*100</f>
        <v>91.243589079458062</v>
      </c>
    </row>
    <row r="6" spans="1:4" ht="15.75" x14ac:dyDescent="0.25">
      <c r="A6" s="7" t="s">
        <v>4</v>
      </c>
      <c r="B6" s="14">
        <v>316777</v>
      </c>
      <c r="C6" s="14">
        <v>242180.95</v>
      </c>
      <c r="D6" s="16">
        <f t="shared" ref="D6:D19" si="0">C6/B6*100</f>
        <v>76.451557404735823</v>
      </c>
    </row>
    <row r="7" spans="1:4" ht="31.5" x14ac:dyDescent="0.25">
      <c r="A7" s="7" t="s">
        <v>62</v>
      </c>
      <c r="B7" s="14">
        <v>19743</v>
      </c>
      <c r="C7" s="14">
        <v>15202.906000000001</v>
      </c>
      <c r="D7" s="16">
        <f t="shared" si="0"/>
        <v>77.00403180874234</v>
      </c>
    </row>
    <row r="8" spans="1:4" ht="15.75" x14ac:dyDescent="0.25">
      <c r="A8" s="7" t="s">
        <v>5</v>
      </c>
      <c r="B8" s="14">
        <v>108695</v>
      </c>
      <c r="C8" s="14">
        <v>110995.30499999999</v>
      </c>
      <c r="D8" s="16">
        <f t="shared" si="0"/>
        <v>102.11629329775977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1308.1010000000001</v>
      </c>
      <c r="D10" s="16">
        <f t="shared" si="0"/>
        <v>68.847421052631589</v>
      </c>
    </row>
    <row r="11" spans="1:4" ht="15.75" x14ac:dyDescent="0.25">
      <c r="A11" s="7" t="s">
        <v>7</v>
      </c>
      <c r="B11" s="14">
        <v>7906</v>
      </c>
      <c r="C11" s="14">
        <v>7644.09</v>
      </c>
      <c r="D11" s="16">
        <f t="shared" si="0"/>
        <v>96.687199595244124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50147.080999999998</v>
      </c>
      <c r="D13" s="16">
        <f t="shared" si="0"/>
        <v>132.69582969490091</v>
      </c>
    </row>
    <row r="14" spans="1:4" ht="15.75" x14ac:dyDescent="0.25">
      <c r="A14" s="7" t="s">
        <v>10</v>
      </c>
      <c r="B14" s="14">
        <v>3695</v>
      </c>
      <c r="C14" s="14">
        <v>2811.9479999999999</v>
      </c>
      <c r="D14" s="16">
        <f t="shared" si="0"/>
        <v>76.101434370771301</v>
      </c>
    </row>
    <row r="15" spans="1:4" ht="15.75" x14ac:dyDescent="0.25">
      <c r="A15" s="7" t="s">
        <v>30</v>
      </c>
      <c r="B15" s="14">
        <v>220</v>
      </c>
      <c r="C15" s="14">
        <v>257.33999999999997</v>
      </c>
      <c r="D15" s="16">
        <f t="shared" si="0"/>
        <v>116.97272727272725</v>
      </c>
    </row>
    <row r="16" spans="1:4" ht="15.75" x14ac:dyDescent="0.25">
      <c r="A16" s="7" t="s">
        <v>11</v>
      </c>
      <c r="B16" s="14">
        <v>10814</v>
      </c>
      <c r="C16" s="14">
        <v>28194.787</v>
      </c>
      <c r="D16" s="16">
        <f t="shared" si="0"/>
        <v>260.72486591455521</v>
      </c>
    </row>
    <row r="17" spans="1:4" ht="15.75" x14ac:dyDescent="0.25">
      <c r="A17" s="7" t="s">
        <v>12</v>
      </c>
      <c r="B17" s="14">
        <v>5950</v>
      </c>
      <c r="C17" s="14">
        <v>5971.2610000000004</v>
      </c>
      <c r="D17" s="16">
        <f t="shared" si="0"/>
        <v>100.35732773109245</v>
      </c>
    </row>
    <row r="18" spans="1:4" ht="15.75" x14ac:dyDescent="0.25">
      <c r="A18" s="7" t="s">
        <v>13</v>
      </c>
      <c r="B18" s="14">
        <v>0</v>
      </c>
      <c r="C18" s="14">
        <v>3813.8490000000002</v>
      </c>
      <c r="D18" s="16"/>
    </row>
    <row r="19" spans="1:4" s="6" customFormat="1" ht="15.75" x14ac:dyDescent="0.25">
      <c r="A19" s="5" t="s">
        <v>14</v>
      </c>
      <c r="B19" s="14">
        <v>954797.49899999995</v>
      </c>
      <c r="C19" s="14">
        <v>798838.13699999999</v>
      </c>
      <c r="D19" s="16">
        <f t="shared" si="0"/>
        <v>83.665713183859097</v>
      </c>
    </row>
    <row r="20" spans="1:4" s="6" customFormat="1" ht="15.75" x14ac:dyDescent="0.25">
      <c r="A20" s="5" t="s">
        <v>15</v>
      </c>
      <c r="B20" s="15">
        <f>B19+B5</f>
        <v>1468288.4989999998</v>
      </c>
      <c r="C20" s="15">
        <f>C19+C5</f>
        <v>1267365.7549999999</v>
      </c>
      <c r="D20" s="17">
        <f>C20/B20*100</f>
        <v>86.315853857273865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89787.597000000009</v>
      </c>
      <c r="C23" s="11">
        <f>C24+C25+C26+C27+C28</f>
        <v>62042.951999999997</v>
      </c>
      <c r="D23" s="17">
        <f>C23/B23*100</f>
        <v>69.099690907197342</v>
      </c>
    </row>
    <row r="24" spans="1:4" ht="47.25" x14ac:dyDescent="0.25">
      <c r="A24" s="7" t="s">
        <v>31</v>
      </c>
      <c r="B24" s="12">
        <v>3396</v>
      </c>
      <c r="C24" s="12">
        <v>2490.2860000000001</v>
      </c>
      <c r="D24" s="16">
        <f t="shared" ref="D24:D66" si="1">C24/B24*100</f>
        <v>73.329976442873971</v>
      </c>
    </row>
    <row r="25" spans="1:4" ht="47.25" x14ac:dyDescent="0.25">
      <c r="A25" s="7" t="s">
        <v>32</v>
      </c>
      <c r="B25" s="12">
        <v>67864.600000000006</v>
      </c>
      <c r="C25" s="12">
        <v>48421.163999999997</v>
      </c>
      <c r="D25" s="16">
        <f t="shared" si="1"/>
        <v>71.349663889568333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17826.996999999999</v>
      </c>
      <c r="C28" s="12">
        <v>11131.502</v>
      </c>
      <c r="D28" s="16">
        <f t="shared" si="1"/>
        <v>62.441823488274565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1571.1</v>
      </c>
      <c r="D29" s="16">
        <f t="shared" si="1"/>
        <v>100</v>
      </c>
    </row>
    <row r="30" spans="1:4" ht="15.75" x14ac:dyDescent="0.25">
      <c r="A30" s="7" t="s">
        <v>36</v>
      </c>
      <c r="B30" s="12">
        <v>1571.1</v>
      </c>
      <c r="C30" s="12">
        <v>1571.1</v>
      </c>
      <c r="D30" s="16">
        <f t="shared" si="1"/>
        <v>100</v>
      </c>
    </row>
    <row r="31" spans="1:4" s="6" customFormat="1" ht="15.75" x14ac:dyDescent="0.25">
      <c r="A31" s="5" t="s">
        <v>19</v>
      </c>
      <c r="B31" s="11">
        <f>SUM(B32:B34)</f>
        <v>7431</v>
      </c>
      <c r="C31" s="11">
        <f>SUM(C32:C34)</f>
        <v>3471.0839999999998</v>
      </c>
      <c r="D31" s="17">
        <f>C31/B31*100</f>
        <v>46.71085991118288</v>
      </c>
    </row>
    <row r="32" spans="1:4" ht="31.5" x14ac:dyDescent="0.25">
      <c r="A32" s="7" t="s">
        <v>37</v>
      </c>
      <c r="B32" s="12">
        <v>3051</v>
      </c>
      <c r="C32" s="12">
        <v>2057.2150000000001</v>
      </c>
      <c r="D32" s="16">
        <f t="shared" si="1"/>
        <v>67.427564732874472</v>
      </c>
    </row>
    <row r="33" spans="1:4" ht="15.75" x14ac:dyDescent="0.25">
      <c r="A33" s="7" t="s">
        <v>66</v>
      </c>
      <c r="B33" s="12">
        <v>380</v>
      </c>
      <c r="C33" s="12"/>
      <c r="D33" s="16"/>
    </row>
    <row r="34" spans="1:4" ht="31.5" x14ac:dyDescent="0.25">
      <c r="A34" s="7" t="s">
        <v>69</v>
      </c>
      <c r="B34" s="12">
        <v>4000</v>
      </c>
      <c r="C34" s="12">
        <v>1413.8689999999999</v>
      </c>
      <c r="D34" s="16"/>
    </row>
    <row r="35" spans="1:4" s="6" customFormat="1" ht="15.75" x14ac:dyDescent="0.25">
      <c r="A35" s="5" t="s">
        <v>20</v>
      </c>
      <c r="B35" s="11">
        <f>SUM(B36:B40)</f>
        <v>150614.32399999999</v>
      </c>
      <c r="C35" s="11">
        <f>SUM(C36:C40)</f>
        <v>95479.368999999992</v>
      </c>
      <c r="D35" s="17">
        <f>C35/B35*100</f>
        <v>63.393285886938614</v>
      </c>
    </row>
    <row r="36" spans="1:4" ht="15.75" x14ac:dyDescent="0.25">
      <c r="A36" s="7" t="s">
        <v>63</v>
      </c>
      <c r="B36" s="12">
        <v>250</v>
      </c>
      <c r="C36" s="12">
        <v>194.92099999999999</v>
      </c>
      <c r="D36" s="16">
        <f t="shared" si="1"/>
        <v>77.968399999999988</v>
      </c>
    </row>
    <row r="37" spans="1:4" ht="15.75" x14ac:dyDescent="0.25">
      <c r="A37" s="7" t="s">
        <v>38</v>
      </c>
      <c r="B37" s="12">
        <v>9800.1</v>
      </c>
      <c r="C37" s="12">
        <v>4211.1570000000002</v>
      </c>
      <c r="D37" s="16">
        <f t="shared" si="1"/>
        <v>42.970551320904889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128180.424</v>
      </c>
      <c r="C39" s="12">
        <v>85246.226999999999</v>
      </c>
      <c r="D39" s="16">
        <f t="shared" si="1"/>
        <v>66.504872070012809</v>
      </c>
    </row>
    <row r="40" spans="1:4" ht="15.75" x14ac:dyDescent="0.25">
      <c r="A40" s="7" t="s">
        <v>41</v>
      </c>
      <c r="B40" s="12">
        <v>12113.8</v>
      </c>
      <c r="C40" s="12">
        <v>5827.0640000000003</v>
      </c>
      <c r="D40" s="16">
        <f t="shared" si="1"/>
        <v>48.102692796645151</v>
      </c>
    </row>
    <row r="41" spans="1:4" s="6" customFormat="1" ht="15.75" x14ac:dyDescent="0.25">
      <c r="A41" s="5" t="s">
        <v>21</v>
      </c>
      <c r="B41" s="11">
        <f>B42+B43+B44+B45</f>
        <v>116785.54299999999</v>
      </c>
      <c r="C41" s="11">
        <f>C42+C43+C44+C45</f>
        <v>90817.815999999992</v>
      </c>
      <c r="D41" s="17">
        <f>C41/B41*100</f>
        <v>77.764604819279725</v>
      </c>
    </row>
    <row r="42" spans="1:4" ht="15.75" x14ac:dyDescent="0.25">
      <c r="A42" s="7" t="s">
        <v>42</v>
      </c>
      <c r="B42" s="12">
        <v>53070.453000000001</v>
      </c>
      <c r="C42" s="12">
        <v>51788.373</v>
      </c>
      <c r="D42" s="16">
        <f t="shared" si="1"/>
        <v>97.584192469583769</v>
      </c>
    </row>
    <row r="43" spans="1:4" ht="15.75" x14ac:dyDescent="0.25">
      <c r="A43" s="7" t="s">
        <v>43</v>
      </c>
      <c r="B43" s="12">
        <v>31054.026999999998</v>
      </c>
      <c r="C43" s="12">
        <v>9616.7630000000008</v>
      </c>
      <c r="D43" s="16">
        <f t="shared" si="1"/>
        <v>30.967845168679737</v>
      </c>
    </row>
    <row r="44" spans="1:4" ht="15.75" x14ac:dyDescent="0.25">
      <c r="A44" s="7" t="s">
        <v>44</v>
      </c>
      <c r="B44" s="12">
        <v>24389.663</v>
      </c>
      <c r="C44" s="12">
        <v>21269.18</v>
      </c>
      <c r="D44" s="16">
        <f t="shared" si="1"/>
        <v>87.20571497851364</v>
      </c>
    </row>
    <row r="45" spans="1:4" ht="15.75" x14ac:dyDescent="0.25">
      <c r="A45" s="7" t="s">
        <v>45</v>
      </c>
      <c r="B45" s="12">
        <v>8271.4</v>
      </c>
      <c r="C45" s="12">
        <v>8143.5</v>
      </c>
      <c r="D45" s="16">
        <f t="shared" si="1"/>
        <v>98.453707957540445</v>
      </c>
    </row>
    <row r="46" spans="1:4" s="6" customFormat="1" ht="15.75" x14ac:dyDescent="0.25">
      <c r="A46" s="5" t="s">
        <v>22</v>
      </c>
      <c r="B46" s="11">
        <f>SUM(B47:B52)</f>
        <v>968115.30500000005</v>
      </c>
      <c r="C46" s="11">
        <f>SUM(C47:C52)</f>
        <v>773017.16900000011</v>
      </c>
      <c r="D46" s="17">
        <f>C46/B46*100</f>
        <v>79.847634368304938</v>
      </c>
    </row>
    <row r="47" spans="1:4" ht="15.75" x14ac:dyDescent="0.25">
      <c r="A47" s="7" t="s">
        <v>46</v>
      </c>
      <c r="B47" s="12">
        <v>326759.26400000002</v>
      </c>
      <c r="C47" s="12">
        <v>251051.38099999999</v>
      </c>
      <c r="D47" s="16">
        <f t="shared" si="1"/>
        <v>76.830685051365506</v>
      </c>
    </row>
    <row r="48" spans="1:4" ht="15.75" x14ac:dyDescent="0.25">
      <c r="A48" s="7" t="s">
        <v>47</v>
      </c>
      <c r="B48" s="12">
        <v>488351.386</v>
      </c>
      <c r="C48" s="12">
        <v>391475.5</v>
      </c>
      <c r="D48" s="16">
        <f t="shared" si="1"/>
        <v>80.162667952374761</v>
      </c>
    </row>
    <row r="49" spans="1:4" ht="15.75" x14ac:dyDescent="0.25">
      <c r="A49" s="7" t="s">
        <v>64</v>
      </c>
      <c r="B49" s="12">
        <v>92526.801999999996</v>
      </c>
      <c r="C49" s="12">
        <v>79932.096000000005</v>
      </c>
      <c r="D49" s="16">
        <f t="shared" si="1"/>
        <v>86.3880457037735</v>
      </c>
    </row>
    <row r="50" spans="1:4" ht="15.75" customHeight="1" x14ac:dyDescent="0.25">
      <c r="A50" s="7" t="s">
        <v>48</v>
      </c>
      <c r="B50" s="12">
        <v>500</v>
      </c>
      <c r="C50" s="12">
        <v>98.66</v>
      </c>
      <c r="D50" s="16">
        <f t="shared" si="1"/>
        <v>19.731999999999999</v>
      </c>
    </row>
    <row r="51" spans="1:4" ht="15.75" x14ac:dyDescent="0.25">
      <c r="A51" s="7" t="s">
        <v>50</v>
      </c>
      <c r="B51" s="12">
        <v>33114.853000000003</v>
      </c>
      <c r="C51" s="12">
        <v>30837.371999999999</v>
      </c>
      <c r="D51" s="16">
        <f t="shared" si="1"/>
        <v>93.122478906972646</v>
      </c>
    </row>
    <row r="52" spans="1:4" ht="15.75" x14ac:dyDescent="0.25">
      <c r="A52" s="8" t="s">
        <v>49</v>
      </c>
      <c r="B52" s="12">
        <v>26863</v>
      </c>
      <c r="C52" s="12">
        <v>19622.16</v>
      </c>
      <c r="D52" s="16">
        <f t="shared" si="1"/>
        <v>73.045303949670554</v>
      </c>
    </row>
    <row r="53" spans="1:4" s="6" customFormat="1" ht="15.75" x14ac:dyDescent="0.25">
      <c r="A53" s="5" t="s">
        <v>23</v>
      </c>
      <c r="B53" s="11">
        <f>B54</f>
        <v>64759.053999999996</v>
      </c>
      <c r="C53" s="11">
        <f>C54</f>
        <v>55916.084000000003</v>
      </c>
      <c r="D53" s="17">
        <f>C53/B53*100</f>
        <v>86.344812881299973</v>
      </c>
    </row>
    <row r="54" spans="1:4" ht="15.75" x14ac:dyDescent="0.25">
      <c r="A54" s="7" t="s">
        <v>51</v>
      </c>
      <c r="B54" s="12">
        <v>64759.053999999996</v>
      </c>
      <c r="C54" s="12">
        <v>55916.084000000003</v>
      </c>
      <c r="D54" s="16">
        <f t="shared" si="1"/>
        <v>86.344812881299973</v>
      </c>
    </row>
    <row r="55" spans="1:4" s="6" customFormat="1" ht="15.75" x14ac:dyDescent="0.25">
      <c r="A55" s="5" t="s">
        <v>60</v>
      </c>
      <c r="B55" s="11">
        <f>B56+B57+B58</f>
        <v>91617.65</v>
      </c>
      <c r="C55" s="11">
        <f>C56+C57+C58</f>
        <v>69146.828999999998</v>
      </c>
      <c r="D55" s="17">
        <f>C55/B55*100</f>
        <v>75.473261975176186</v>
      </c>
    </row>
    <row r="56" spans="1:4" ht="15.75" x14ac:dyDescent="0.25">
      <c r="A56" s="7" t="s">
        <v>52</v>
      </c>
      <c r="B56" s="12">
        <v>514.16499999999996</v>
      </c>
      <c r="C56" s="12">
        <v>420.06400000000002</v>
      </c>
      <c r="D56" s="16">
        <f t="shared" si="1"/>
        <v>81.698287514708326</v>
      </c>
    </row>
    <row r="57" spans="1:4" ht="15.75" x14ac:dyDescent="0.25">
      <c r="A57" s="7" t="s">
        <v>53</v>
      </c>
      <c r="B57" s="12">
        <v>32685.580999999998</v>
      </c>
      <c r="C57" s="12">
        <v>24193.792000000001</v>
      </c>
      <c r="D57" s="16">
        <f t="shared" si="1"/>
        <v>74.019770369081101</v>
      </c>
    </row>
    <row r="58" spans="1:4" ht="15.75" x14ac:dyDescent="0.25">
      <c r="A58" s="7" t="s">
        <v>54</v>
      </c>
      <c r="B58" s="12">
        <v>58417.904000000002</v>
      </c>
      <c r="C58" s="12">
        <v>44532.972999999998</v>
      </c>
      <c r="D58" s="16">
        <f t="shared" si="1"/>
        <v>76.231719987762645</v>
      </c>
    </row>
    <row r="59" spans="1:4" s="6" customFormat="1" ht="15.75" x14ac:dyDescent="0.25">
      <c r="A59" s="5" t="s">
        <v>24</v>
      </c>
      <c r="B59" s="11">
        <f>B60</f>
        <v>44123.8</v>
      </c>
      <c r="C59" s="11">
        <f>C60</f>
        <v>32271.778999999999</v>
      </c>
      <c r="D59" s="17">
        <f>C59/B59*100</f>
        <v>73.139165257752055</v>
      </c>
    </row>
    <row r="60" spans="1:4" ht="15.75" x14ac:dyDescent="0.25">
      <c r="A60" s="7" t="s">
        <v>55</v>
      </c>
      <c r="B60" s="12">
        <v>44123.8</v>
      </c>
      <c r="C60" s="12">
        <v>32271.778999999999</v>
      </c>
      <c r="D60" s="16">
        <f t="shared" si="1"/>
        <v>73.139165257752055</v>
      </c>
    </row>
    <row r="61" spans="1:4" s="6" customFormat="1" ht="15.75" x14ac:dyDescent="0.25">
      <c r="A61" s="5" t="s">
        <v>25</v>
      </c>
      <c r="B61" s="11">
        <f>B62+B63</f>
        <v>2005</v>
      </c>
      <c r="C61" s="11">
        <f>C62+C63</f>
        <v>1458.75</v>
      </c>
      <c r="D61" s="16">
        <f t="shared" si="1"/>
        <v>72.755610972568576</v>
      </c>
    </row>
    <row r="62" spans="1:4" ht="15.75" x14ac:dyDescent="0.25">
      <c r="A62" s="7" t="s">
        <v>56</v>
      </c>
      <c r="B62" s="12">
        <v>1260</v>
      </c>
      <c r="C62" s="12">
        <v>900</v>
      </c>
      <c r="D62" s="16">
        <f t="shared" si="1"/>
        <v>71.428571428571431</v>
      </c>
    </row>
    <row r="63" spans="1:4" ht="15.75" x14ac:dyDescent="0.25">
      <c r="A63" s="7" t="s">
        <v>57</v>
      </c>
      <c r="B63" s="12">
        <v>745</v>
      </c>
      <c r="C63" s="12">
        <v>558.75</v>
      </c>
      <c r="D63" s="16">
        <f t="shared" si="1"/>
        <v>75</v>
      </c>
    </row>
    <row r="64" spans="1:4" s="6" customFormat="1" ht="31.5" x14ac:dyDescent="0.25">
      <c r="A64" s="5" t="s">
        <v>59</v>
      </c>
      <c r="B64" s="11">
        <f>B65+B66</f>
        <v>50606.65</v>
      </c>
      <c r="C64" s="11">
        <f>C65+C66</f>
        <v>46606.403000000006</v>
      </c>
      <c r="D64" s="17">
        <f>C64/B64*100</f>
        <v>92.095412361814127</v>
      </c>
    </row>
    <row r="65" spans="1:4" s="6" customFormat="1" ht="31.5" x14ac:dyDescent="0.25">
      <c r="A65" s="7" t="s">
        <v>58</v>
      </c>
      <c r="B65" s="12">
        <v>43436</v>
      </c>
      <c r="C65" s="12">
        <v>39997.065000000002</v>
      </c>
      <c r="D65" s="16">
        <f t="shared" si="1"/>
        <v>92.082753936826606</v>
      </c>
    </row>
    <row r="66" spans="1:4" s="6" customFormat="1" ht="15.75" x14ac:dyDescent="0.25">
      <c r="A66" s="7" t="s">
        <v>61</v>
      </c>
      <c r="B66" s="12">
        <v>7170.65</v>
      </c>
      <c r="C66" s="12">
        <v>6609.3379999999997</v>
      </c>
      <c r="D66" s="16">
        <f t="shared" si="1"/>
        <v>92.172090396268118</v>
      </c>
    </row>
    <row r="67" spans="1:4" ht="15.75" x14ac:dyDescent="0.25">
      <c r="A67" s="5" t="s">
        <v>26</v>
      </c>
      <c r="B67" s="11">
        <f>B64+B61+B59+B55+B53+B46+B41+B35+B31+B29+B23</f>
        <v>1587417.0230000003</v>
      </c>
      <c r="C67" s="11">
        <f>C23+C29+C31+C35+C41+C46+C53+C55+C59+C61+C64</f>
        <v>1231799.335</v>
      </c>
      <c r="D67" s="17">
        <f>C67/B67*100</f>
        <v>77.597714850762301</v>
      </c>
    </row>
    <row r="68" spans="1:4" ht="15.75" x14ac:dyDescent="0.25">
      <c r="A68" s="5" t="s">
        <v>27</v>
      </c>
      <c r="B68" s="11">
        <f>B20-B67</f>
        <v>-119128.52400000044</v>
      </c>
      <c r="C68" s="11">
        <f>C20-C67</f>
        <v>35566.419999999925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2018-05-18T03:28:53Z</dcterms:modified>
</cp:coreProperties>
</file>