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0"/>
  </bookViews>
  <sheets>
    <sheet name="доходы 2019" sheetId="1" r:id="rId1"/>
  </sheets>
  <definedNames/>
  <calcPr fullCalcOnLoad="1"/>
</workbook>
</file>

<file path=xl/sharedStrings.xml><?xml version="1.0" encoding="utf-8"?>
<sst xmlns="http://schemas.openxmlformats.org/spreadsheetml/2006/main" count="315" uniqueCount="312">
  <si>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</si>
  <si>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</si>
  <si>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</si>
  <si>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</si>
  <si>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</si>
  <si>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</si>
  <si>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</si>
  <si>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</si>
  <si>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</si>
  <si>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</si>
  <si>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</si>
  <si>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</si>
  <si>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</si>
  <si>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</si>
  <si>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</si>
  <si>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</si>
  <si>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</si>
  <si>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</si>
  <si>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</si>
  <si>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</si>
  <si>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</si>
  <si>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</si>
  <si>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</si>
  <si>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</si>
  <si>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</si>
  <si>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2 02 29999 05 7221 151</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</si>
  <si>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</si>
  <si>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</si>
  <si>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 xml:space="preserve"> 2 02 30024 05 7306 151</t>
  </si>
  <si>
    <t xml:space="preserve"> 2 02 30024 05 7309 151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</si>
  <si>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</si>
  <si>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 xml:space="preserve"> 2 02 30024 05 7308 151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</si>
  <si>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</si>
  <si>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2 02 30024 05 7317 151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</si>
  <si>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</si>
  <si>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2 02 30024 05 7316 151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</si>
  <si>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</si>
  <si>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2 02 30024 05 7318 151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</si>
  <si>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</si>
  <si>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 xml:space="preserve"> 2 02 30024 05 7310 151</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</si>
  <si>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</si>
  <si>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 xml:space="preserve"> 2 02 30024 05 7315 151</t>
  </si>
  <si>
    <t xml:space="preserve"> 2 02 30024 05 7330 151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</si>
  <si>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</si>
  <si>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 xml:space="preserve"> 2 02 30024 05 7303 151</t>
  </si>
  <si>
    <t>1 11 05020 00 0000 120</t>
  </si>
  <si>
    <t>1 14 00000 00 0000 000</t>
  </si>
  <si>
    <t>ДОХОДЫ ОТ ПРОДАЖИ МАТЕРИАЛЬНЫХ И НЕМАТЕРИАЛЬНЫХ АКТИВОВ</t>
  </si>
  <si>
    <t>НАЛОГИ, СБОРЫ И РЕГУЛЯРНЫЕ ПЛАТЕЖИ ЗА ПОЛЬЗОВАНИЕ ПРИРОДНЫМИ РЕСУРСАМИ</t>
  </si>
  <si>
    <t>1 16 03030 01 0000 140</t>
  </si>
  <si>
    <t>1 16 25020 01 0000 140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</si>
  <si>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</si>
  <si>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</si>
  <si>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</si>
  <si>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</si>
  <si>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</si>
  <si>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</si>
  <si>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</si>
  <si>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</si>
  <si>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</si>
  <si>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</si>
  <si>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</si>
  <si>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</si>
  <si>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</si>
  <si>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</si>
  <si>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</si>
  <si>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</si>
  <si>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</si>
  <si>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</si>
  <si>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</si>
  <si>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</si>
  <si>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</si>
  <si>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</si>
  <si>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</si>
  <si>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</si>
  <si>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</si>
  <si>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</si>
  <si>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</si>
  <si>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</si>
  <si>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</si>
  <si>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</si>
  <si>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</si>
  <si>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</si>
  <si>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</si>
  <si>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</si>
  <si>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</si>
  <si>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 xml:space="preserve"> 2 02 30024 05 7302 151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</si>
  <si>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</si>
  <si>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</si>
  <si>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2 02 30024 05 7331 151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</si>
  <si>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</si>
  <si>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 xml:space="preserve"> 2 02 30024 05 7304 151</t>
  </si>
  <si>
    <t xml:space="preserve"> 2 02 30024 05 7305 151</t>
  </si>
  <si>
    <t xml:space="preserve"> 2 02 30024 05 7307 151</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</si>
  <si>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</si>
  <si>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2 02 30024 05 7321 151</t>
  </si>
  <si>
    <t>2 02 30024 05 7319 151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</si>
  <si>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</si>
  <si>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 xml:space="preserve"> 2 02 30024 05 7314 151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</si>
  <si>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</si>
  <si>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 xml:space="preserve"> 2 02 30024 05 7334 151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</si>
  <si>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</si>
  <si>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2 02 29999 05 7208 151</t>
  </si>
  <si>
    <t>2 02 29999 05 7211 151</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</si>
  <si>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</si>
  <si>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2 02 29999 05 7202 151</t>
  </si>
  <si>
    <t>2 02 30024 05 7336 151</t>
  </si>
  <si>
    <t xml:space="preserve"> 2 02 49999 05 7404 151</t>
  </si>
  <si>
    <t xml:space="preserve">Глава муниципального района                                                                                                 А.В. Суботин                                          </t>
  </si>
  <si>
    <t>2 02 20216 05 7216 151</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</si>
  <si>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</si>
  <si>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</si>
  <si>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</si>
  <si>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2 02 25567 05 0000 151</t>
  </si>
  <si>
    <t>Субсидии бюджетам муниципальных районов на реализацию мероприятий по устойчивому развитию  сельских территорий</t>
  </si>
  <si>
    <t xml:space="preserve"> 2 02 40014 05 0000 151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</si>
  <si>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</si>
  <si>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</si>
  <si>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</si>
  <si>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</si>
  <si>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</si>
  <si>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</si>
  <si>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</si>
  <si>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</si>
  <si>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</si>
  <si>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</si>
  <si>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</si>
  <si>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</si>
  <si>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</si>
  <si>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</si>
  <si>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</si>
  <si>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</si>
  <si>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1 01 02020 01 0000 110</t>
  </si>
  <si>
    <t>1 16 00000 00 0000 000</t>
  </si>
  <si>
    <t>1 17 00000 00 0000 000</t>
  </si>
  <si>
    <t>1 11 05000 00 0000 120</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</si>
  <si>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</si>
  <si>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</si>
  <si>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</si>
  <si>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</si>
  <si>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</si>
  <si>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</si>
  <si>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</si>
  <si>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</si>
  <si>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</si>
  <si>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</si>
  <si>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</si>
  <si>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</si>
  <si>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</si>
  <si>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</si>
  <si>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</si>
  <si>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</si>
  <si>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</si>
  <si>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</si>
  <si>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БЕЗВОЗМЕЗДНЫЕ ПОСТУПЛЕНИЯ ОТ ДРУГИХ БЮДЖЕТОВ БЮДЖЕТНОЙ СИСТЕМЫ РОССИЙСКОЙ ФЕДЕРАЦИИ</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</si>
  <si>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</si>
  <si>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2 02 30029 05 0000 151</t>
  </si>
  <si>
    <t xml:space="preserve"> 2 02 15001 05 0000 151</t>
  </si>
  <si>
    <t xml:space="preserve"> 2 02 15001 00 0000 000</t>
  </si>
  <si>
    <t xml:space="preserve"> 2 02 35082 05 0000 151</t>
  </si>
  <si>
    <t xml:space="preserve"> 2 02 35260 05 0000 151</t>
  </si>
  <si>
    <t xml:space="preserve"> 2 02 40000 00 0000 151</t>
  </si>
  <si>
    <t xml:space="preserve"> 2 02 30000 00 0000 151</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</si>
  <si>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</si>
  <si>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</si>
  <si>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</si>
  <si>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</si>
  <si>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</si>
  <si>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</si>
  <si>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</si>
  <si>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</si>
  <si>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</si>
  <si>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2 02 29999 05 0000 151</t>
  </si>
  <si>
    <t xml:space="preserve"> 2 02 30024 05 0000 151</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</si>
  <si>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</si>
  <si>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</si>
  <si>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</si>
  <si>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</si>
  <si>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</si>
  <si>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</si>
  <si>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</si>
  <si>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</si>
  <si>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</si>
  <si>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</si>
  <si>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</si>
  <si>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</si>
  <si>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</si>
  <si>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</si>
  <si>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</si>
  <si>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</si>
  <si>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1 16 08010 01 0000 140</t>
  </si>
  <si>
    <t xml:space="preserve"> 2 02 35118 05 0000 151</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</si>
  <si>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</si>
  <si>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</si>
  <si>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</si>
  <si>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</si>
  <si>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</si>
  <si>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</si>
  <si>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</si>
  <si>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</si>
  <si>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</si>
  <si>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</si>
  <si>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</si>
  <si>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</si>
  <si>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</si>
  <si>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</si>
  <si>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</si>
  <si>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</si>
  <si>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</si>
  <si>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</si>
  <si>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</si>
  <si>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</si>
  <si>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</si>
  <si>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</si>
  <si>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</si>
  <si>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Наименование</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</si>
  <si>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</si>
  <si>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</si>
  <si>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</si>
  <si>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</si>
  <si>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</si>
  <si>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</si>
  <si>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</si>
  <si>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</si>
  <si>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</si>
  <si>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</si>
  <si>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</si>
  <si>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</si>
  <si>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</si>
  <si>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</si>
  <si>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</si>
  <si>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</si>
  <si>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</si>
  <si>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1 01 02040 01 0000 110</t>
  </si>
  <si>
    <t>1 11 05010 00 0000 120</t>
  </si>
  <si>
    <t>1 14 06010 00 0000 430</t>
  </si>
  <si>
    <t>1 16 03010 01 0000 140</t>
  </si>
  <si>
    <t>1 11 09045 05 0000 120</t>
  </si>
  <si>
    <t>(тыс.руб.)</t>
  </si>
  <si>
    <t>Налог на добычу общераспространенных полезных ископаемых</t>
  </si>
  <si>
    <t>1 07 01000 01 0000 110</t>
  </si>
  <si>
    <t>Налог на добычу полезных ископаемых</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</si>
  <si>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</si>
  <si>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</si>
  <si>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</si>
  <si>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</si>
  <si>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</si>
  <si>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</si>
  <si>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</si>
  <si>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</si>
  <si>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</si>
  <si>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</si>
  <si>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</si>
  <si>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</si>
  <si>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</si>
  <si>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</si>
  <si>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</si>
  <si>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</si>
  <si>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</si>
  <si>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</si>
  <si>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</si>
  <si>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</si>
  <si>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</si>
  <si>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2 02 29998 05 0000 151</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</si>
  <si>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</si>
  <si>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</si>
  <si>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2 02 25560 05 0000 151</t>
  </si>
  <si>
    <t>Субсидии бюджетам муниципальных районов на поддержку обустройства мест массового отдыха населения (городских парков)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</si>
  <si>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</si>
  <si>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</si>
  <si>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</si>
  <si>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</si>
  <si>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</si>
  <si>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</si>
  <si>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</si>
  <si>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</si>
  <si>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</si>
  <si>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1 16 90050 05 0000 140</t>
  </si>
  <si>
    <t>Дотации на выравнивание бюджетной обеспеченности</t>
  </si>
  <si>
    <t>2 02 29999 05 7204 151</t>
  </si>
  <si>
    <t>2 02 29999 05 7205 151</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</si>
  <si>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</si>
  <si>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2 02 49999 05 0000 151</t>
  </si>
  <si>
    <t xml:space="preserve">Прочие межбюджетные трансферты, передаваемые бюджетам муниципальных районов </t>
  </si>
  <si>
    <t xml:space="preserve">Мелеузовский район на 2019 год </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</si>
  <si>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</si>
  <si>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</si>
  <si>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</si>
  <si>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</si>
  <si>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 xml:space="preserve">                                                                                                                                                    от ___ декабря 2018 года № ____</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</si>
  <si>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</si>
  <si>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</si>
  <si>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</si>
  <si>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</si>
  <si>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</si>
  <si>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</si>
  <si>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</si>
  <si>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</si>
  <si>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</si>
  <si>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</si>
  <si>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</si>
  <si>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</si>
  <si>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</si>
  <si>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</si>
  <si>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</si>
  <si>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</si>
  <si>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2 02 25567 05 5672 151</t>
  </si>
  <si>
    <t>Субсидии бюджетам муниципальных районов на реализацию мероприятий по устойчивому развитию сельских территорий (Субсидии на мероприятия по развитию водоснабжения в сельской местности)</t>
  </si>
  <si>
    <t>2 02 25567 05 5675 151</t>
  </si>
  <si>
    <t>Субсидии бюджетам муниципальных районов на реализацию мероприятий по устойчивому развитию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</si>
  <si>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2 02 25497 05 0000 151</t>
  </si>
  <si>
    <t>Субсидии бюджетам муниципальных районов на реализацию мероприятий по обеспечнию жильем молодых семей</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</si>
</sst>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0.000"/>
    <numFmt numFmtId="209" formatCode="#,##0.0000"/>
    <numFmt numFmtId="210" formatCode="#,##0.00000"/>
  </numFmts>
  <fonts count="47">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70C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 fillId="0" borderId="0" applyNumberFormat="0" applyFill="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0" fillId="0" borderId="0">
      <alignment/>
      <protection/>
    </xf>
    <xf numFmtId="0" fontId="40" fillId="0" borderId="0">
      <alignment/>
      <protection/>
    </xf>
    <xf numFmtId="0" fontId="4"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1" borderId="0" applyNumberFormat="0" applyBorder="0" applyAlignment="0" applyProtection="0"/>
  </cellStyleXfs>
  <cellXfs count="37">
    <xf numFmtId="0" fontId="0" fillId="0" borderId="0" xfId="0" applyAlignment="1">
      <alignment/>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6" fillId="0" borderId="0" xfId="0" applyFont="1" applyFill="1" applyBorder="1" applyAlignment="1">
      <alignment vertical="top" wrapText="1"/>
    </xf>
    <xf numFmtId="0" fontId="2" fillId="0" borderId="10" xfId="0" applyFont="1" applyFill="1" applyBorder="1" applyAlignment="1">
      <alignment horizontal="center" vertical="center" wrapText="1"/>
    </xf>
    <xf numFmtId="207" fontId="2" fillId="0" borderId="10" xfId="0" applyNumberFormat="1" applyFont="1" applyFill="1" applyBorder="1" applyAlignment="1">
      <alignment horizontal="center" vertical="center" wrapText="1"/>
    </xf>
    <xf numFmtId="207" fontId="2" fillId="0" borderId="10" xfId="0" applyNumberFormat="1" applyFont="1" applyFill="1" applyBorder="1" applyAlignment="1">
      <alignment horizontal="center" vertical="top" wrapText="1"/>
    </xf>
    <xf numFmtId="0" fontId="2" fillId="0" borderId="0" xfId="0" applyFont="1" applyFill="1" applyAlignment="1">
      <alignment horizontal="center" vertical="center" wrapText="1"/>
    </xf>
    <xf numFmtId="0" fontId="1" fillId="0" borderId="0" xfId="0" applyFont="1" applyFill="1" applyAlignment="1">
      <alignment vertical="center"/>
    </xf>
    <xf numFmtId="0" fontId="6" fillId="0" borderId="1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justify" vertical="top" wrapText="1"/>
    </xf>
    <xf numFmtId="0" fontId="6" fillId="0" borderId="10" xfId="0" applyFont="1" applyFill="1" applyBorder="1" applyAlignment="1">
      <alignment horizontal="center" vertical="top" wrapText="1"/>
    </xf>
    <xf numFmtId="3" fontId="2" fillId="0" borderId="0" xfId="0" applyNumberFormat="1" applyFont="1" applyFill="1" applyAlignment="1">
      <alignment horizontal="center" vertical="top" wrapText="1"/>
    </xf>
    <xf numFmtId="0" fontId="6" fillId="0" borderId="0" xfId="0" applyFont="1" applyFill="1" applyAlignment="1">
      <alignment horizontal="center" vertical="top" wrapText="1"/>
    </xf>
    <xf numFmtId="3" fontId="6" fillId="0" borderId="0" xfId="0" applyNumberFormat="1" applyFont="1" applyFill="1" applyAlignment="1">
      <alignment horizontal="center" vertical="top" wrapText="1"/>
    </xf>
    <xf numFmtId="3" fontId="1" fillId="0" borderId="0" xfId="0" applyNumberFormat="1" applyFont="1" applyFill="1" applyAlignment="1">
      <alignment horizontal="center" vertical="top" wrapText="1"/>
    </xf>
    <xf numFmtId="3" fontId="2" fillId="0" borderId="10" xfId="0" applyNumberFormat="1" applyFont="1" applyFill="1" applyBorder="1" applyAlignment="1">
      <alignment horizontal="center" vertical="top" wrapText="1"/>
    </xf>
    <xf numFmtId="3" fontId="46" fillId="0" borderId="10" xfId="0" applyNumberFormat="1" applyFont="1" applyFill="1" applyBorder="1" applyAlignment="1">
      <alignment horizontal="center" vertical="top" wrapText="1"/>
    </xf>
    <xf numFmtId="0" fontId="2" fillId="0" borderId="10" xfId="0" applyNumberFormat="1" applyFont="1" applyFill="1" applyBorder="1" applyAlignment="1">
      <alignment vertical="top" wrapText="1"/>
    </xf>
    <xf numFmtId="0" fontId="2" fillId="0" borderId="10" xfId="55" applyFont="1" applyFill="1" applyBorder="1" applyAlignment="1">
      <alignment vertical="top" wrapText="1"/>
      <protection/>
    </xf>
    <xf numFmtId="0" fontId="2" fillId="0" borderId="10" xfId="54" applyFont="1" applyFill="1" applyBorder="1" applyAlignment="1">
      <alignment horizontal="center" vertical="top" wrapText="1"/>
      <protection/>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shrinkToFit="1"/>
      <protection locked="0"/>
    </xf>
    <xf numFmtId="2" fontId="2" fillId="0" borderId="10" xfId="0" applyNumberFormat="1" applyFont="1" applyFill="1" applyBorder="1" applyAlignment="1">
      <alignment horizontal="center" vertical="top" wrapText="1"/>
    </xf>
    <xf numFmtId="0" fontId="2" fillId="0" borderId="0" xfId="0" applyFont="1" applyFill="1" applyAlignment="1">
      <alignment vertical="center"/>
    </xf>
    <xf numFmtId="0" fontId="2" fillId="0" borderId="0" xfId="0" applyFont="1" applyFill="1" applyAlignment="1">
      <alignment vertical="center" wrapText="1"/>
    </xf>
    <xf numFmtId="0" fontId="7" fillId="0" borderId="10" xfId="0" applyFont="1" applyFill="1" applyBorder="1" applyAlignment="1">
      <alignment vertical="top" wrapText="1"/>
    </xf>
    <xf numFmtId="0" fontId="6" fillId="0" borderId="0" xfId="0" applyFont="1" applyFill="1" applyBorder="1" applyAlignment="1">
      <alignment horizontal="center" vertical="top" wrapText="1"/>
    </xf>
    <xf numFmtId="207" fontId="6" fillId="0" borderId="10" xfId="0" applyNumberFormat="1" applyFont="1" applyFill="1" applyBorder="1" applyAlignment="1">
      <alignment horizontal="center" vertical="top" wrapText="1"/>
    </xf>
    <xf numFmtId="207" fontId="6" fillId="0" borderId="0" xfId="0" applyNumberFormat="1" applyFont="1" applyFill="1" applyBorder="1" applyAlignment="1">
      <alignment horizontal="center" vertical="top" wrapText="1"/>
    </xf>
    <xf numFmtId="0" fontId="7" fillId="0" borderId="10" xfId="0" applyFont="1" applyFill="1" applyBorder="1" applyAlignment="1">
      <alignment horizontal="center" vertical="center" wrapText="1"/>
    </xf>
    <xf numFmtId="0" fontId="1" fillId="0" borderId="0" xfId="0" applyFont="1" applyFill="1" applyAlignment="1">
      <alignment horizontal="left" vertical="top" wrapText="1"/>
    </xf>
    <xf numFmtId="0" fontId="2" fillId="0" borderId="0" xfId="0" applyFont="1" applyFill="1" applyBorder="1" applyAlignment="1">
      <alignment horizontal="left" vertical="top" wrapText="1"/>
    </xf>
    <xf numFmtId="0" fontId="6" fillId="0" borderId="0" xfId="0" applyFont="1" applyFill="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175"/>
  <sheetViews>
    <sheetView tabSelected="1" zoomScale="70" zoomScaleNormal="70" zoomScalePageLayoutView="0" workbookViewId="0" topLeftCell="A1">
      <selection activeCell="C117" sqref="C117"/>
    </sheetView>
  </sheetViews>
  <sheetFormatPr defaultColWidth="9.00390625" defaultRowHeight="12.75"/>
  <cols>
    <col min="1" max="1" width="27.00390625" style="11" customWidth="1"/>
    <col min="2" max="2" width="74.375" style="10" customWidth="1"/>
    <col min="3" max="3" width="16.25390625" style="11" customWidth="1"/>
    <col min="4" max="16384" width="9.125" style="27" customWidth="1"/>
  </cols>
  <sheetData>
    <row r="1" spans="1:3" ht="15.75" customHeight="1">
      <c r="A1" s="34" t="s">
        <v>285</v>
      </c>
      <c r="B1" s="34"/>
      <c r="C1" s="34"/>
    </row>
    <row r="2" spans="1:3" ht="15.75" customHeight="1">
      <c r="A2" s="34" t="s">
        <v>286</v>
      </c>
      <c r="B2" s="34"/>
      <c r="C2" s="34"/>
    </row>
    <row r="3" spans="1:3" ht="15.75" customHeight="1">
      <c r="A3" s="34" t="s">
        <v>287</v>
      </c>
      <c r="B3" s="34"/>
      <c r="C3" s="34"/>
    </row>
    <row r="4" spans="1:3" ht="15.75" customHeight="1">
      <c r="A4" s="34" t="s">
        <v>288</v>
      </c>
      <c r="B4" s="34"/>
      <c r="C4" s="34"/>
    </row>
    <row r="5" spans="1:3" ht="15.75" customHeight="1">
      <c r="A5" s="34" t="s">
        <v>289</v>
      </c>
      <c r="B5" s="34"/>
      <c r="C5" s="34"/>
    </row>
    <row r="6" ht="15.75">
      <c r="C6" s="15"/>
    </row>
    <row r="7" spans="1:3" ht="15.75" customHeight="1">
      <c r="A7" s="36" t="s">
        <v>122</v>
      </c>
      <c r="B7" s="36"/>
      <c r="C7" s="36"/>
    </row>
    <row r="8" spans="1:3" ht="15.75" customHeight="1">
      <c r="A8" s="36" t="s">
        <v>284</v>
      </c>
      <c r="B8" s="36"/>
      <c r="C8" s="36"/>
    </row>
    <row r="9" spans="1:3" ht="15.75">
      <c r="A9" s="16"/>
      <c r="B9" s="16"/>
      <c r="C9" s="17"/>
    </row>
    <row r="10" ht="15.75">
      <c r="C10" s="18" t="s">
        <v>238</v>
      </c>
    </row>
    <row r="11" spans="1:3" s="7" customFormat="1" ht="31.5">
      <c r="A11" s="1" t="s">
        <v>180</v>
      </c>
      <c r="B11" s="1" t="s">
        <v>215</v>
      </c>
      <c r="C11" s="19" t="s">
        <v>211</v>
      </c>
    </row>
    <row r="12" spans="1:3" s="28" customFormat="1" ht="15.75">
      <c r="A12" s="1" t="s">
        <v>18</v>
      </c>
      <c r="B12" s="2" t="s">
        <v>196</v>
      </c>
      <c r="C12" s="20">
        <f>C13+C19+C24+C36+C39+C42+C47+C64+C70+C74+C82+C108</f>
        <v>562056</v>
      </c>
    </row>
    <row r="13" spans="1:3" s="28" customFormat="1" ht="15.75">
      <c r="A13" s="1" t="s">
        <v>19</v>
      </c>
      <c r="B13" s="13" t="s">
        <v>208</v>
      </c>
      <c r="C13" s="20">
        <f>C14</f>
        <v>328840</v>
      </c>
    </row>
    <row r="14" spans="1:3" s="28" customFormat="1" ht="15.75">
      <c r="A14" s="1" t="s">
        <v>6</v>
      </c>
      <c r="B14" s="2" t="s">
        <v>212</v>
      </c>
      <c r="C14" s="19">
        <f>C15+C16+C17+C18</f>
        <v>328840</v>
      </c>
    </row>
    <row r="15" spans="1:3" s="28" customFormat="1" ht="63">
      <c r="A15" s="1" t="s">
        <v>202</v>
      </c>
      <c r="B15" s="21" t="s">
        <v>5</v>
      </c>
      <c r="C15" s="19">
        <v>323432</v>
      </c>
    </row>
    <row r="16" spans="1:3" s="28" customFormat="1" ht="110.25">
      <c r="A16" s="1" t="s">
        <v>132</v>
      </c>
      <c r="B16" s="21" t="s">
        <v>219</v>
      </c>
      <c r="C16" s="19">
        <v>1980</v>
      </c>
    </row>
    <row r="17" spans="1:3" s="28" customFormat="1" ht="47.25">
      <c r="A17" s="1" t="s">
        <v>119</v>
      </c>
      <c r="B17" s="2" t="s">
        <v>220</v>
      </c>
      <c r="C17" s="19">
        <v>2300</v>
      </c>
    </row>
    <row r="18" spans="1:3" s="28" customFormat="1" ht="78.75">
      <c r="A18" s="1" t="s">
        <v>233</v>
      </c>
      <c r="B18" s="22" t="s">
        <v>181</v>
      </c>
      <c r="C18" s="19">
        <v>1128</v>
      </c>
    </row>
    <row r="19" spans="1:3" s="28" customFormat="1" ht="31.5">
      <c r="A19" s="1" t="s">
        <v>20</v>
      </c>
      <c r="B19" s="21" t="s">
        <v>270</v>
      </c>
      <c r="C19" s="20">
        <f>C20</f>
        <v>20814</v>
      </c>
    </row>
    <row r="20" spans="1:3" s="28" customFormat="1" ht="31.5">
      <c r="A20" s="1" t="s">
        <v>182</v>
      </c>
      <c r="B20" s="21" t="s">
        <v>271</v>
      </c>
      <c r="C20" s="19">
        <f>C21+C22+C23</f>
        <v>20814</v>
      </c>
    </row>
    <row r="21" spans="1:3" s="28" customFormat="1" ht="63">
      <c r="A21" s="1" t="s">
        <v>183</v>
      </c>
      <c r="B21" s="2" t="s">
        <v>117</v>
      </c>
      <c r="C21" s="19">
        <v>6744</v>
      </c>
    </row>
    <row r="22" spans="1:3" s="28" customFormat="1" ht="78.75">
      <c r="A22" s="1" t="s">
        <v>184</v>
      </c>
      <c r="B22" s="21" t="s">
        <v>118</v>
      </c>
      <c r="C22" s="19">
        <v>56</v>
      </c>
    </row>
    <row r="23" spans="1:3" s="28" customFormat="1" ht="63">
      <c r="A23" s="1" t="s">
        <v>185</v>
      </c>
      <c r="B23" s="2" t="s">
        <v>10</v>
      </c>
      <c r="C23" s="19">
        <v>14014</v>
      </c>
    </row>
    <row r="24" spans="1:3" s="28" customFormat="1" ht="15.75">
      <c r="A24" s="1" t="s">
        <v>21</v>
      </c>
      <c r="B24" s="2" t="s">
        <v>209</v>
      </c>
      <c r="C24" s="20">
        <f>C25+C30+C32+C34</f>
        <v>119336</v>
      </c>
    </row>
    <row r="25" spans="1:3" s="28" customFormat="1" ht="31.5">
      <c r="A25" s="23" t="s">
        <v>186</v>
      </c>
      <c r="B25" s="2" t="s">
        <v>137</v>
      </c>
      <c r="C25" s="20">
        <f>C26+C28</f>
        <v>84566</v>
      </c>
    </row>
    <row r="26" spans="1:3" s="28" customFormat="1" ht="31.5">
      <c r="A26" s="1" t="s">
        <v>138</v>
      </c>
      <c r="B26" s="2" t="s">
        <v>22</v>
      </c>
      <c r="C26" s="19">
        <f>C27</f>
        <v>49048</v>
      </c>
    </row>
    <row r="27" spans="1:3" s="28" customFormat="1" ht="31.5">
      <c r="A27" s="1" t="s">
        <v>139</v>
      </c>
      <c r="B27" s="2" t="s">
        <v>22</v>
      </c>
      <c r="C27" s="19">
        <v>49048</v>
      </c>
    </row>
    <row r="28" spans="1:3" s="28" customFormat="1" ht="31.5">
      <c r="A28" s="1" t="s">
        <v>140</v>
      </c>
      <c r="B28" s="2" t="s">
        <v>144</v>
      </c>
      <c r="C28" s="19">
        <f>C29</f>
        <v>35518</v>
      </c>
    </row>
    <row r="29" spans="1:3" s="28" customFormat="1" ht="63">
      <c r="A29" s="1" t="s">
        <v>145</v>
      </c>
      <c r="B29" s="2" t="s">
        <v>56</v>
      </c>
      <c r="C29" s="19">
        <v>35518</v>
      </c>
    </row>
    <row r="30" spans="1:3" s="28" customFormat="1" ht="15.75">
      <c r="A30" s="1" t="s">
        <v>7</v>
      </c>
      <c r="B30" s="22" t="s">
        <v>213</v>
      </c>
      <c r="C30" s="20">
        <f>C31</f>
        <v>27870</v>
      </c>
    </row>
    <row r="31" spans="1:3" s="28" customFormat="1" ht="15.75">
      <c r="A31" s="1" t="s">
        <v>146</v>
      </c>
      <c r="B31" s="2" t="s">
        <v>213</v>
      </c>
      <c r="C31" s="19">
        <v>27870</v>
      </c>
    </row>
    <row r="32" spans="1:3" s="28" customFormat="1" ht="15.75">
      <c r="A32" s="1" t="s">
        <v>187</v>
      </c>
      <c r="B32" s="2" t="s">
        <v>8</v>
      </c>
      <c r="C32" s="20">
        <f>C33</f>
        <v>3475</v>
      </c>
    </row>
    <row r="33" spans="1:3" s="28" customFormat="1" ht="15.75">
      <c r="A33" s="1" t="s">
        <v>147</v>
      </c>
      <c r="B33" s="2" t="s">
        <v>8</v>
      </c>
      <c r="C33" s="19">
        <v>3475</v>
      </c>
    </row>
    <row r="34" spans="1:3" s="28" customFormat="1" ht="31.5">
      <c r="A34" s="1" t="s">
        <v>204</v>
      </c>
      <c r="B34" s="2" t="s">
        <v>203</v>
      </c>
      <c r="C34" s="20">
        <f>C35</f>
        <v>3425</v>
      </c>
    </row>
    <row r="35" spans="1:3" s="28" customFormat="1" ht="31.5">
      <c r="A35" s="23" t="s">
        <v>205</v>
      </c>
      <c r="B35" s="2" t="s">
        <v>206</v>
      </c>
      <c r="C35" s="19">
        <v>3425</v>
      </c>
    </row>
    <row r="36" spans="1:3" s="28" customFormat="1" ht="15.75">
      <c r="A36" s="1" t="s">
        <v>57</v>
      </c>
      <c r="B36" s="2" t="s">
        <v>58</v>
      </c>
      <c r="C36" s="20">
        <f>C37</f>
        <v>9800</v>
      </c>
    </row>
    <row r="37" spans="1:3" s="28" customFormat="1" ht="15.75">
      <c r="A37" s="24" t="s">
        <v>59</v>
      </c>
      <c r="B37" s="2" t="s">
        <v>60</v>
      </c>
      <c r="C37" s="20">
        <f>C38</f>
        <v>9800</v>
      </c>
    </row>
    <row r="38" spans="1:3" s="28" customFormat="1" ht="31.5">
      <c r="A38" s="1" t="s">
        <v>61</v>
      </c>
      <c r="B38" s="2" t="s">
        <v>62</v>
      </c>
      <c r="C38" s="19">
        <v>9800</v>
      </c>
    </row>
    <row r="39" spans="1:3" s="28" customFormat="1" ht="31.5">
      <c r="A39" s="1" t="s">
        <v>63</v>
      </c>
      <c r="B39" s="2" t="s">
        <v>48</v>
      </c>
      <c r="C39" s="20">
        <f>C40</f>
        <v>1460</v>
      </c>
    </row>
    <row r="40" spans="1:3" s="28" customFormat="1" ht="15.75">
      <c r="A40" s="1" t="s">
        <v>240</v>
      </c>
      <c r="B40" s="2" t="s">
        <v>241</v>
      </c>
      <c r="C40" s="20">
        <f>C41</f>
        <v>1460</v>
      </c>
    </row>
    <row r="41" spans="1:3" s="28" customFormat="1" ht="15.75">
      <c r="A41" s="1" t="s">
        <v>54</v>
      </c>
      <c r="B41" s="2" t="s">
        <v>239</v>
      </c>
      <c r="C41" s="19">
        <v>1460</v>
      </c>
    </row>
    <row r="42" spans="1:3" s="28" customFormat="1" ht="15.75">
      <c r="A42" s="1" t="s">
        <v>64</v>
      </c>
      <c r="B42" s="22" t="s">
        <v>188</v>
      </c>
      <c r="C42" s="20">
        <f>C43+C45</f>
        <v>9920</v>
      </c>
    </row>
    <row r="43" spans="1:3" s="28" customFormat="1" ht="31.5">
      <c r="A43" s="1" t="s">
        <v>65</v>
      </c>
      <c r="B43" s="2" t="s">
        <v>66</v>
      </c>
      <c r="C43" s="20">
        <f>C44</f>
        <v>9900</v>
      </c>
    </row>
    <row r="44" spans="1:3" s="28" customFormat="1" ht="47.25">
      <c r="A44" s="1" t="s">
        <v>9</v>
      </c>
      <c r="B44" s="2" t="s">
        <v>143</v>
      </c>
      <c r="C44" s="19">
        <v>9900</v>
      </c>
    </row>
    <row r="45" spans="1:3" s="28" customFormat="1" ht="31.5">
      <c r="A45" s="1" t="s">
        <v>67</v>
      </c>
      <c r="B45" s="2" t="s">
        <v>68</v>
      </c>
      <c r="C45" s="20">
        <f>C46</f>
        <v>20</v>
      </c>
    </row>
    <row r="46" spans="1:3" s="28" customFormat="1" ht="31.5">
      <c r="A46" s="1" t="s">
        <v>69</v>
      </c>
      <c r="B46" s="21" t="s">
        <v>53</v>
      </c>
      <c r="C46" s="19">
        <v>20</v>
      </c>
    </row>
    <row r="47" spans="1:3" s="28" customFormat="1" ht="31.5">
      <c r="A47" s="1" t="s">
        <v>70</v>
      </c>
      <c r="B47" s="2" t="s">
        <v>210</v>
      </c>
      <c r="C47" s="19">
        <v>53415</v>
      </c>
    </row>
    <row r="48" spans="1:3" s="28" customFormat="1" ht="78.75">
      <c r="A48" s="1" t="s">
        <v>135</v>
      </c>
      <c r="B48" s="21" t="s">
        <v>148</v>
      </c>
      <c r="C48" s="20">
        <f>C49+C52+C54+C56</f>
        <v>53339</v>
      </c>
    </row>
    <row r="49" spans="1:3" s="28" customFormat="1" ht="63" customHeight="1">
      <c r="A49" s="1" t="s">
        <v>234</v>
      </c>
      <c r="B49" s="21" t="s">
        <v>52</v>
      </c>
      <c r="C49" s="20">
        <f>C50+C51</f>
        <v>40237</v>
      </c>
    </row>
    <row r="50" spans="1:3" s="28" customFormat="1" ht="78.75">
      <c r="A50" s="1" t="s">
        <v>71</v>
      </c>
      <c r="B50" s="21" t="s">
        <v>72</v>
      </c>
      <c r="C50" s="19">
        <v>15510</v>
      </c>
    </row>
    <row r="51" spans="1:3" s="28" customFormat="1" ht="78.75">
      <c r="A51" s="1" t="s">
        <v>269</v>
      </c>
      <c r="B51" s="2" t="s">
        <v>268</v>
      </c>
      <c r="C51" s="19">
        <v>24727</v>
      </c>
    </row>
    <row r="52" spans="1:3" s="28" customFormat="1" ht="78.75">
      <c r="A52" s="1" t="s">
        <v>45</v>
      </c>
      <c r="B52" s="2" t="s">
        <v>150</v>
      </c>
      <c r="C52" s="20">
        <f>C53</f>
        <v>90</v>
      </c>
    </row>
    <row r="53" spans="1:3" s="28" customFormat="1" ht="63">
      <c r="A53" s="1" t="s">
        <v>232</v>
      </c>
      <c r="B53" s="2" t="s">
        <v>149</v>
      </c>
      <c r="C53" s="19">
        <v>90</v>
      </c>
    </row>
    <row r="54" spans="1:3" s="28" customFormat="1" ht="78.75">
      <c r="A54" s="4" t="s">
        <v>290</v>
      </c>
      <c r="B54" s="2" t="s">
        <v>291</v>
      </c>
      <c r="C54" s="20">
        <f>C55</f>
        <v>36</v>
      </c>
    </row>
    <row r="55" spans="1:3" s="28" customFormat="1" ht="63">
      <c r="A55" s="4" t="s">
        <v>292</v>
      </c>
      <c r="B55" s="2" t="s">
        <v>293</v>
      </c>
      <c r="C55" s="19">
        <v>36</v>
      </c>
    </row>
    <row r="56" spans="1:3" s="28" customFormat="1" ht="31.5">
      <c r="A56" s="1" t="s">
        <v>192</v>
      </c>
      <c r="B56" s="2" t="s">
        <v>193</v>
      </c>
      <c r="C56" s="20">
        <f>C57</f>
        <v>12976</v>
      </c>
    </row>
    <row r="57" spans="1:3" s="28" customFormat="1" ht="31.5">
      <c r="A57" s="1" t="s">
        <v>194</v>
      </c>
      <c r="B57" s="2" t="s">
        <v>195</v>
      </c>
      <c r="C57" s="19">
        <v>12976</v>
      </c>
    </row>
    <row r="58" spans="1:3" s="28" customFormat="1" ht="15.75">
      <c r="A58" s="1" t="s">
        <v>136</v>
      </c>
      <c r="B58" s="2" t="s">
        <v>199</v>
      </c>
      <c r="C58" s="20">
        <f>C59</f>
        <v>22</v>
      </c>
    </row>
    <row r="59" spans="1:3" s="28" customFormat="1" ht="63" customHeight="1">
      <c r="A59" s="1" t="s">
        <v>73</v>
      </c>
      <c r="B59" s="21" t="s">
        <v>74</v>
      </c>
      <c r="C59" s="20">
        <f>C60</f>
        <v>22</v>
      </c>
    </row>
    <row r="60" spans="1:3" s="28" customFormat="1" ht="47.25">
      <c r="A60" s="1" t="s">
        <v>120</v>
      </c>
      <c r="B60" s="2" t="s">
        <v>121</v>
      </c>
      <c r="C60" s="19">
        <v>22</v>
      </c>
    </row>
    <row r="61" spans="1:3" s="28" customFormat="1" ht="78.75">
      <c r="A61" s="1" t="s">
        <v>15</v>
      </c>
      <c r="B61" s="2" t="s">
        <v>16</v>
      </c>
      <c r="C61" s="20">
        <f>C62</f>
        <v>54</v>
      </c>
    </row>
    <row r="62" spans="1:3" s="28" customFormat="1" ht="78.75">
      <c r="A62" s="1" t="s">
        <v>75</v>
      </c>
      <c r="B62" s="2" t="s">
        <v>76</v>
      </c>
      <c r="C62" s="20">
        <f>C63</f>
        <v>54</v>
      </c>
    </row>
    <row r="63" spans="1:3" s="28" customFormat="1" ht="78.75">
      <c r="A63" s="1" t="s">
        <v>237</v>
      </c>
      <c r="B63" s="2" t="s">
        <v>14</v>
      </c>
      <c r="C63" s="19">
        <v>54</v>
      </c>
    </row>
    <row r="64" spans="1:3" s="28" customFormat="1" ht="15.75">
      <c r="A64" s="1" t="s">
        <v>77</v>
      </c>
      <c r="B64" s="2" t="s">
        <v>123</v>
      </c>
      <c r="C64" s="20">
        <f>C65</f>
        <v>2764</v>
      </c>
    </row>
    <row r="65" spans="1:3" s="28" customFormat="1" ht="15.75">
      <c r="A65" s="1" t="s">
        <v>124</v>
      </c>
      <c r="B65" s="2" t="s">
        <v>125</v>
      </c>
      <c r="C65" s="19">
        <f>C66+C67+C68+C69</f>
        <v>2764</v>
      </c>
    </row>
    <row r="66" spans="1:3" s="28" customFormat="1" ht="31.5">
      <c r="A66" s="1" t="s">
        <v>152</v>
      </c>
      <c r="B66" s="2" t="s">
        <v>151</v>
      </c>
      <c r="C66" s="19">
        <v>209</v>
      </c>
    </row>
    <row r="67" spans="1:3" s="28" customFormat="1" ht="15.75">
      <c r="A67" s="1" t="s">
        <v>153</v>
      </c>
      <c r="B67" s="2" t="s">
        <v>216</v>
      </c>
      <c r="C67" s="19">
        <v>630</v>
      </c>
    </row>
    <row r="68" spans="1:3" s="28" customFormat="1" ht="15.75">
      <c r="A68" s="1" t="s">
        <v>294</v>
      </c>
      <c r="B68" s="2" t="s">
        <v>295</v>
      </c>
      <c r="C68" s="19">
        <v>1908</v>
      </c>
    </row>
    <row r="69" spans="1:3" s="28" customFormat="1" ht="31.5">
      <c r="A69" s="1" t="s">
        <v>273</v>
      </c>
      <c r="B69" s="2" t="s">
        <v>272</v>
      </c>
      <c r="C69" s="19">
        <v>17</v>
      </c>
    </row>
    <row r="70" spans="1:3" s="28" customFormat="1" ht="31.5">
      <c r="A70" s="25" t="s">
        <v>227</v>
      </c>
      <c r="B70" s="2" t="s">
        <v>13</v>
      </c>
      <c r="C70" s="20">
        <f>C71</f>
        <v>500</v>
      </c>
    </row>
    <row r="71" spans="1:3" s="28" customFormat="1" ht="15.75">
      <c r="A71" s="1" t="s">
        <v>229</v>
      </c>
      <c r="B71" s="2" t="s">
        <v>228</v>
      </c>
      <c r="C71" s="20">
        <f>C72</f>
        <v>500</v>
      </c>
    </row>
    <row r="72" spans="1:3" s="28" customFormat="1" ht="31.5">
      <c r="A72" s="1" t="s">
        <v>78</v>
      </c>
      <c r="B72" s="2" t="s">
        <v>79</v>
      </c>
      <c r="C72" s="19">
        <f>C73</f>
        <v>500</v>
      </c>
    </row>
    <row r="73" spans="1:3" s="28" customFormat="1" ht="31.5">
      <c r="A73" s="1" t="s">
        <v>55</v>
      </c>
      <c r="B73" s="21" t="s">
        <v>17</v>
      </c>
      <c r="C73" s="19">
        <v>500</v>
      </c>
    </row>
    <row r="74" spans="1:3" s="28" customFormat="1" ht="31.5">
      <c r="A74" s="1" t="s">
        <v>46</v>
      </c>
      <c r="B74" s="22" t="s">
        <v>47</v>
      </c>
      <c r="C74" s="20">
        <f>C75+C78</f>
        <v>9140</v>
      </c>
    </row>
    <row r="75" spans="1:3" s="28" customFormat="1" ht="78.75">
      <c r="A75" s="23" t="s">
        <v>80</v>
      </c>
      <c r="B75" s="2" t="s">
        <v>243</v>
      </c>
      <c r="C75" s="20">
        <f>C76</f>
        <v>5840</v>
      </c>
    </row>
    <row r="76" spans="1:3" s="28" customFormat="1" ht="94.5">
      <c r="A76" s="1" t="s">
        <v>81</v>
      </c>
      <c r="B76" s="2" t="s">
        <v>296</v>
      </c>
      <c r="C76" s="20">
        <f>C77</f>
        <v>5840</v>
      </c>
    </row>
    <row r="77" spans="1:3" s="28" customFormat="1" ht="78.75">
      <c r="A77" s="1" t="s">
        <v>141</v>
      </c>
      <c r="B77" s="2" t="s">
        <v>297</v>
      </c>
      <c r="C77" s="19">
        <v>5840</v>
      </c>
    </row>
    <row r="78" spans="1:3" s="28" customFormat="1" ht="31.5">
      <c r="A78" s="1" t="s">
        <v>189</v>
      </c>
      <c r="B78" s="2" t="s">
        <v>242</v>
      </c>
      <c r="C78" s="20">
        <f>C79+C81</f>
        <v>3300</v>
      </c>
    </row>
    <row r="79" spans="1:3" s="28" customFormat="1" ht="31.5">
      <c r="A79" s="1" t="s">
        <v>235</v>
      </c>
      <c r="B79" s="2" t="s">
        <v>142</v>
      </c>
      <c r="C79" s="20">
        <f>C80</f>
        <v>3000</v>
      </c>
    </row>
    <row r="80" spans="1:3" s="28" customFormat="1" ht="63">
      <c r="A80" s="1" t="s">
        <v>82</v>
      </c>
      <c r="B80" s="22" t="s">
        <v>83</v>
      </c>
      <c r="C80" s="19">
        <v>3000</v>
      </c>
    </row>
    <row r="81" spans="1:3" s="28" customFormat="1" ht="47.25">
      <c r="A81" s="4" t="s">
        <v>298</v>
      </c>
      <c r="B81" s="22" t="s">
        <v>299</v>
      </c>
      <c r="C81" s="19">
        <v>300</v>
      </c>
    </row>
    <row r="82" spans="1:3" s="28" customFormat="1" ht="15.75">
      <c r="A82" s="1" t="s">
        <v>133</v>
      </c>
      <c r="B82" s="2" t="s">
        <v>200</v>
      </c>
      <c r="C82" s="19">
        <f>C83+C86+C87+C89+C91+C97+C101+C102+C103+C104+C106+C96+C99</f>
        <v>4366</v>
      </c>
    </row>
    <row r="83" spans="1:3" s="28" customFormat="1" ht="31.5">
      <c r="A83" s="1" t="s">
        <v>84</v>
      </c>
      <c r="B83" s="2" t="s">
        <v>85</v>
      </c>
      <c r="C83" s="20">
        <f>C84+C85</f>
        <v>81</v>
      </c>
    </row>
    <row r="84" spans="1:3" s="28" customFormat="1" ht="63">
      <c r="A84" s="1" t="s">
        <v>236</v>
      </c>
      <c r="B84" s="12" t="s">
        <v>244</v>
      </c>
      <c r="C84" s="19">
        <v>66</v>
      </c>
    </row>
    <row r="85" spans="1:3" s="28" customFormat="1" ht="47.25">
      <c r="A85" s="26" t="s">
        <v>49</v>
      </c>
      <c r="B85" s="12" t="s">
        <v>231</v>
      </c>
      <c r="C85" s="19">
        <v>15</v>
      </c>
    </row>
    <row r="86" spans="1:3" s="28" customFormat="1" ht="63">
      <c r="A86" s="4" t="s">
        <v>300</v>
      </c>
      <c r="B86" s="12" t="s">
        <v>301</v>
      </c>
      <c r="C86" s="19">
        <v>5</v>
      </c>
    </row>
    <row r="87" spans="1:3" s="28" customFormat="1" ht="63">
      <c r="A87" s="1" t="s">
        <v>245</v>
      </c>
      <c r="B87" s="12" t="s">
        <v>51</v>
      </c>
      <c r="C87" s="20">
        <f>C88</f>
        <v>130</v>
      </c>
    </row>
    <row r="88" spans="1:3" s="28" customFormat="1" ht="47.25">
      <c r="A88" s="1" t="s">
        <v>190</v>
      </c>
      <c r="B88" s="12" t="s">
        <v>246</v>
      </c>
      <c r="C88" s="19">
        <v>130</v>
      </c>
    </row>
    <row r="89" spans="1:3" s="28" customFormat="1" ht="47.25">
      <c r="A89" s="1" t="s">
        <v>247</v>
      </c>
      <c r="B89" s="12" t="s">
        <v>248</v>
      </c>
      <c r="C89" s="20">
        <f>C90</f>
        <v>143</v>
      </c>
    </row>
    <row r="90" spans="1:3" s="28" customFormat="1" ht="47.25">
      <c r="A90" s="1" t="s">
        <v>177</v>
      </c>
      <c r="B90" s="12" t="s">
        <v>178</v>
      </c>
      <c r="C90" s="19">
        <v>143</v>
      </c>
    </row>
    <row r="91" spans="1:3" s="28" customFormat="1" ht="94.5">
      <c r="A91" s="1" t="s">
        <v>249</v>
      </c>
      <c r="B91" s="12" t="s">
        <v>250</v>
      </c>
      <c r="C91" s="20">
        <f>C92+C93+C94+C95</f>
        <v>833</v>
      </c>
    </row>
    <row r="92" spans="1:3" s="28" customFormat="1" ht="31.5">
      <c r="A92" s="26" t="s">
        <v>217</v>
      </c>
      <c r="B92" s="2" t="s">
        <v>0</v>
      </c>
      <c r="C92" s="19">
        <v>25</v>
      </c>
    </row>
    <row r="93" spans="1:3" s="28" customFormat="1" ht="31.5">
      <c r="A93" s="26" t="s">
        <v>50</v>
      </c>
      <c r="B93" s="12" t="s">
        <v>1</v>
      </c>
      <c r="C93" s="19">
        <v>52</v>
      </c>
    </row>
    <row r="94" spans="1:3" s="28" customFormat="1" ht="31.5">
      <c r="A94" s="1" t="s">
        <v>126</v>
      </c>
      <c r="B94" s="2" t="s">
        <v>127</v>
      </c>
      <c r="C94" s="19">
        <v>546</v>
      </c>
    </row>
    <row r="95" spans="1:3" s="28" customFormat="1" ht="31.5">
      <c r="A95" s="1" t="s">
        <v>128</v>
      </c>
      <c r="B95" s="2" t="s">
        <v>129</v>
      </c>
      <c r="C95" s="19">
        <v>210</v>
      </c>
    </row>
    <row r="96" spans="1:3" s="28" customFormat="1" ht="47.25">
      <c r="A96" s="4" t="s">
        <v>302</v>
      </c>
      <c r="B96" s="2" t="s">
        <v>303</v>
      </c>
      <c r="C96" s="19">
        <v>1</v>
      </c>
    </row>
    <row r="97" spans="1:3" s="28" customFormat="1" ht="31.5">
      <c r="A97" s="1" t="s">
        <v>251</v>
      </c>
      <c r="B97" s="2" t="s">
        <v>252</v>
      </c>
      <c r="C97" s="20">
        <f>C98</f>
        <v>40</v>
      </c>
    </row>
    <row r="98" spans="1:3" s="28" customFormat="1" ht="31.5">
      <c r="A98" s="1" t="s">
        <v>2</v>
      </c>
      <c r="B98" s="2" t="s">
        <v>230</v>
      </c>
      <c r="C98" s="19">
        <v>40</v>
      </c>
    </row>
    <row r="99" spans="1:3" s="28" customFormat="1" ht="15.75">
      <c r="A99" s="1" t="s">
        <v>253</v>
      </c>
      <c r="B99" s="2" t="s">
        <v>254</v>
      </c>
      <c r="C99" s="20">
        <f>C100</f>
        <v>31</v>
      </c>
    </row>
    <row r="100" spans="1:3" s="28" customFormat="1" ht="31.5">
      <c r="A100" s="1" t="s">
        <v>224</v>
      </c>
      <c r="B100" s="2" t="s">
        <v>223</v>
      </c>
      <c r="C100" s="19">
        <v>31</v>
      </c>
    </row>
    <row r="101" spans="1:3" s="28" customFormat="1" ht="31.5">
      <c r="A101" s="1" t="s">
        <v>225</v>
      </c>
      <c r="B101" s="2" t="s">
        <v>221</v>
      </c>
      <c r="C101" s="19">
        <v>60</v>
      </c>
    </row>
    <row r="102" spans="1:3" s="28" customFormat="1" ht="63">
      <c r="A102" s="1" t="s">
        <v>3</v>
      </c>
      <c r="B102" s="2" t="s">
        <v>4</v>
      </c>
      <c r="C102" s="19">
        <v>630</v>
      </c>
    </row>
    <row r="103" spans="1:3" s="28" customFormat="1" ht="31.5">
      <c r="A103" s="1" t="s">
        <v>226</v>
      </c>
      <c r="B103" s="2" t="s">
        <v>222</v>
      </c>
      <c r="C103" s="19">
        <v>500</v>
      </c>
    </row>
    <row r="104" spans="1:3" s="28" customFormat="1" ht="47.25">
      <c r="A104" s="1" t="s">
        <v>255</v>
      </c>
      <c r="B104" s="2" t="s">
        <v>256</v>
      </c>
      <c r="C104" s="20">
        <f>C105</f>
        <v>2</v>
      </c>
    </row>
    <row r="105" spans="1:3" s="28" customFormat="1" ht="47.25">
      <c r="A105" s="1" t="s">
        <v>179</v>
      </c>
      <c r="B105" s="2" t="s">
        <v>197</v>
      </c>
      <c r="C105" s="19">
        <v>2</v>
      </c>
    </row>
    <row r="106" spans="1:3" s="28" customFormat="1" ht="31.5">
      <c r="A106" s="1" t="s">
        <v>257</v>
      </c>
      <c r="B106" s="2" t="s">
        <v>258</v>
      </c>
      <c r="C106" s="20">
        <f>C107</f>
        <v>1910</v>
      </c>
    </row>
    <row r="107" spans="1:3" s="28" customFormat="1" ht="31.5">
      <c r="A107" s="1" t="s">
        <v>277</v>
      </c>
      <c r="B107" s="2" t="s">
        <v>198</v>
      </c>
      <c r="C107" s="19">
        <v>1910</v>
      </c>
    </row>
    <row r="108" spans="1:3" s="28" customFormat="1" ht="15.75">
      <c r="A108" s="1" t="s">
        <v>134</v>
      </c>
      <c r="B108" s="2" t="s">
        <v>201</v>
      </c>
      <c r="C108" s="20">
        <f>C109</f>
        <v>1701</v>
      </c>
    </row>
    <row r="109" spans="1:3" s="28" customFormat="1" ht="32.25" customHeight="1">
      <c r="A109" s="1" t="s">
        <v>259</v>
      </c>
      <c r="B109" s="2" t="s">
        <v>260</v>
      </c>
      <c r="C109" s="20">
        <f>C110</f>
        <v>1701</v>
      </c>
    </row>
    <row r="110" spans="1:3" s="28" customFormat="1" ht="32.25" customHeight="1">
      <c r="A110" s="1" t="s">
        <v>130</v>
      </c>
      <c r="B110" s="2" t="s">
        <v>131</v>
      </c>
      <c r="C110" s="19">
        <v>1701</v>
      </c>
    </row>
    <row r="111" spans="1:3" s="28" customFormat="1" ht="15.75">
      <c r="A111" s="4" t="s">
        <v>11</v>
      </c>
      <c r="B111" s="2" t="s">
        <v>207</v>
      </c>
      <c r="C111" s="6">
        <f>C112</f>
        <v>1058860.3</v>
      </c>
    </row>
    <row r="112" spans="1:3" s="28" customFormat="1" ht="33.75" customHeight="1">
      <c r="A112" s="4" t="s">
        <v>12</v>
      </c>
      <c r="B112" s="2" t="s">
        <v>154</v>
      </c>
      <c r="C112" s="6">
        <f>C133+C159+C113+C116</f>
        <v>1058860.3</v>
      </c>
    </row>
    <row r="113" spans="1:3" s="28" customFormat="1" ht="21" customHeight="1">
      <c r="A113" s="4" t="s">
        <v>163</v>
      </c>
      <c r="B113" s="2" t="s">
        <v>175</v>
      </c>
      <c r="C113" s="6">
        <f>C115</f>
        <v>109589.5</v>
      </c>
    </row>
    <row r="114" spans="1:3" s="28" customFormat="1" ht="18.75" customHeight="1">
      <c r="A114" s="4" t="s">
        <v>158</v>
      </c>
      <c r="B114" s="2" t="s">
        <v>278</v>
      </c>
      <c r="C114" s="6">
        <f>C115</f>
        <v>109589.5</v>
      </c>
    </row>
    <row r="115" spans="1:3" s="28" customFormat="1" ht="33" customHeight="1">
      <c r="A115" s="4" t="s">
        <v>157</v>
      </c>
      <c r="B115" s="2" t="s">
        <v>274</v>
      </c>
      <c r="C115" s="6">
        <v>109589.5</v>
      </c>
    </row>
    <row r="116" spans="1:3" s="28" customFormat="1" ht="33" customHeight="1">
      <c r="A116" s="4" t="s">
        <v>164</v>
      </c>
      <c r="B116" s="2" t="s">
        <v>218</v>
      </c>
      <c r="C116" s="6">
        <f>C117+C126+C120+C125+C118+C121+C122+C119</f>
        <v>162817.6</v>
      </c>
    </row>
    <row r="117" spans="1:3" s="28" customFormat="1" ht="65.25" customHeight="1">
      <c r="A117" s="4" t="s">
        <v>109</v>
      </c>
      <c r="B117" s="2" t="s">
        <v>110</v>
      </c>
      <c r="C117" s="6">
        <v>54325</v>
      </c>
    </row>
    <row r="118" spans="1:3" s="28" customFormat="1" ht="51" customHeight="1">
      <c r="A118" s="5" t="s">
        <v>23</v>
      </c>
      <c r="B118" s="29" t="s">
        <v>24</v>
      </c>
      <c r="C118" s="6">
        <v>488.6</v>
      </c>
    </row>
    <row r="119" spans="1:3" s="28" customFormat="1" ht="36.75" customHeight="1">
      <c r="A119" s="4" t="s">
        <v>310</v>
      </c>
      <c r="B119" s="2" t="s">
        <v>311</v>
      </c>
      <c r="C119" s="6">
        <v>10097.9</v>
      </c>
    </row>
    <row r="120" spans="1:3" s="28" customFormat="1" ht="48.75" customHeight="1">
      <c r="A120" s="4" t="s">
        <v>261</v>
      </c>
      <c r="B120" s="2" t="s">
        <v>262</v>
      </c>
      <c r="C120" s="6">
        <v>21667.9</v>
      </c>
    </row>
    <row r="121" spans="1:3" s="28" customFormat="1" ht="40.5" customHeight="1">
      <c r="A121" s="4" t="s">
        <v>266</v>
      </c>
      <c r="B121" s="29" t="s">
        <v>267</v>
      </c>
      <c r="C121" s="6">
        <v>1250.9</v>
      </c>
    </row>
    <row r="122" spans="1:3" s="28" customFormat="1" ht="40.5" customHeight="1">
      <c r="A122" s="33" t="s">
        <v>113</v>
      </c>
      <c r="B122" s="29" t="s">
        <v>114</v>
      </c>
      <c r="C122" s="6">
        <f>C123+C124</f>
        <v>7771.7</v>
      </c>
    </row>
    <row r="123" spans="1:3" s="28" customFormat="1" ht="50.25" customHeight="1">
      <c r="A123" s="33" t="s">
        <v>306</v>
      </c>
      <c r="B123" s="29" t="s">
        <v>307</v>
      </c>
      <c r="C123" s="6">
        <v>4162</v>
      </c>
    </row>
    <row r="124" spans="1:3" s="28" customFormat="1" ht="65.25" customHeight="1">
      <c r="A124" s="33" t="s">
        <v>308</v>
      </c>
      <c r="B124" s="29" t="s">
        <v>309</v>
      </c>
      <c r="C124" s="6">
        <v>3609.7</v>
      </c>
    </row>
    <row r="125" spans="1:3" s="28" customFormat="1" ht="33" customHeight="1">
      <c r="A125" s="4" t="s">
        <v>263</v>
      </c>
      <c r="B125" s="2" t="s">
        <v>264</v>
      </c>
      <c r="C125" s="6">
        <v>3638.1</v>
      </c>
    </row>
    <row r="126" spans="1:3" s="28" customFormat="1" ht="15.75">
      <c r="A126" s="4" t="s">
        <v>172</v>
      </c>
      <c r="B126" s="2" t="s">
        <v>171</v>
      </c>
      <c r="C126" s="6">
        <f>C131+C130+C132+C128+C129+C127</f>
        <v>63577.49999999999</v>
      </c>
    </row>
    <row r="127" spans="1:3" s="28" customFormat="1" ht="52.5" customHeight="1">
      <c r="A127" s="1" t="s">
        <v>105</v>
      </c>
      <c r="B127" s="2" t="s">
        <v>265</v>
      </c>
      <c r="C127" s="6">
        <v>500</v>
      </c>
    </row>
    <row r="128" spans="1:3" s="28" customFormat="1" ht="115.5" customHeight="1">
      <c r="A128" s="4" t="s">
        <v>279</v>
      </c>
      <c r="B128" s="2" t="s">
        <v>304</v>
      </c>
      <c r="C128" s="6">
        <v>33473.1</v>
      </c>
    </row>
    <row r="129" spans="1:3" s="28" customFormat="1" ht="82.5" customHeight="1">
      <c r="A129" s="4" t="s">
        <v>280</v>
      </c>
      <c r="B129" s="2" t="s">
        <v>305</v>
      </c>
      <c r="C129" s="6">
        <v>16669.1</v>
      </c>
    </row>
    <row r="130" spans="1:3" s="28" customFormat="1" ht="72" customHeight="1">
      <c r="A130" s="4" t="s">
        <v>102</v>
      </c>
      <c r="B130" s="2" t="s">
        <v>104</v>
      </c>
      <c r="C130" s="6">
        <v>7921.8</v>
      </c>
    </row>
    <row r="131" spans="1:3" s="28" customFormat="1" ht="70.5" customHeight="1">
      <c r="A131" s="4" t="s">
        <v>103</v>
      </c>
      <c r="B131" s="2" t="s">
        <v>165</v>
      </c>
      <c r="C131" s="6">
        <v>270</v>
      </c>
    </row>
    <row r="132" spans="1:3" s="28" customFormat="1" ht="51" customHeight="1">
      <c r="A132" s="4" t="s">
        <v>25</v>
      </c>
      <c r="B132" s="2" t="s">
        <v>26</v>
      </c>
      <c r="C132" s="6">
        <v>4743.5</v>
      </c>
    </row>
    <row r="133" spans="1:3" s="28" customFormat="1" ht="15.75">
      <c r="A133" s="4" t="s">
        <v>162</v>
      </c>
      <c r="B133" s="2" t="s">
        <v>174</v>
      </c>
      <c r="C133" s="6">
        <f>C156+C134+C155+C157+C158</f>
        <v>753132.2000000001</v>
      </c>
    </row>
    <row r="134" spans="1:3" s="28" customFormat="1" ht="31.5">
      <c r="A134" s="4" t="s">
        <v>173</v>
      </c>
      <c r="B134" s="2" t="s">
        <v>176</v>
      </c>
      <c r="C134" s="6">
        <f>C140+C141+C142+C139+C151+C136+C152+C138+C150+C145+C149+C148+C143+C144+C153+C135+C137+C146+C147+C154</f>
        <v>726205.9</v>
      </c>
    </row>
    <row r="135" spans="1:3" s="28" customFormat="1" ht="231.75" customHeight="1">
      <c r="A135" s="4" t="s">
        <v>86</v>
      </c>
      <c r="B135" s="2" t="s">
        <v>88</v>
      </c>
      <c r="C135" s="6">
        <v>185674.9</v>
      </c>
    </row>
    <row r="136" spans="1:3" s="28" customFormat="1" ht="219" customHeight="1">
      <c r="A136" s="4" t="s">
        <v>44</v>
      </c>
      <c r="B136" s="2" t="s">
        <v>166</v>
      </c>
      <c r="C136" s="6">
        <v>2669.2</v>
      </c>
    </row>
    <row r="137" spans="1:3" s="28" customFormat="1" ht="205.5" customHeight="1">
      <c r="A137" s="4" t="s">
        <v>91</v>
      </c>
      <c r="B137" s="2" t="s">
        <v>90</v>
      </c>
      <c r="C137" s="6">
        <v>323972.7</v>
      </c>
    </row>
    <row r="138" spans="1:3" s="28" customFormat="1" ht="208.5" customHeight="1">
      <c r="A138" s="4" t="s">
        <v>92</v>
      </c>
      <c r="B138" s="2" t="s">
        <v>167</v>
      </c>
      <c r="C138" s="6">
        <v>10550.8</v>
      </c>
    </row>
    <row r="139" spans="1:3" s="28" customFormat="1" ht="68.25" customHeight="1">
      <c r="A139" s="4" t="s">
        <v>28</v>
      </c>
      <c r="B139" s="2" t="s">
        <v>27</v>
      </c>
      <c r="C139" s="6">
        <v>4832.7</v>
      </c>
    </row>
    <row r="140" spans="1:3" s="28" customFormat="1" ht="66.75" customHeight="1">
      <c r="A140" s="4" t="s">
        <v>93</v>
      </c>
      <c r="B140" s="2" t="s">
        <v>94</v>
      </c>
      <c r="C140" s="6">
        <v>7962.6</v>
      </c>
    </row>
    <row r="141" spans="1:3" s="28" customFormat="1" ht="85.5" customHeight="1">
      <c r="A141" s="4" t="s">
        <v>31</v>
      </c>
      <c r="B141" s="2" t="s">
        <v>32</v>
      </c>
      <c r="C141" s="6">
        <v>1287.2</v>
      </c>
    </row>
    <row r="142" spans="1:3" s="28" customFormat="1" ht="69.75" customHeight="1">
      <c r="A142" s="4" t="s">
        <v>29</v>
      </c>
      <c r="B142" s="2" t="s">
        <v>30</v>
      </c>
      <c r="C142" s="6">
        <v>692.4</v>
      </c>
    </row>
    <row r="143" spans="1:3" s="28" customFormat="1" ht="186.75" customHeight="1">
      <c r="A143" s="4" t="s">
        <v>39</v>
      </c>
      <c r="B143" s="2" t="s">
        <v>40</v>
      </c>
      <c r="C143" s="6">
        <v>280.8</v>
      </c>
    </row>
    <row r="144" spans="1:3" s="28" customFormat="1" ht="89.25" customHeight="1">
      <c r="A144" s="4" t="s">
        <v>98</v>
      </c>
      <c r="B144" s="2" t="s">
        <v>99</v>
      </c>
      <c r="C144" s="6">
        <v>672.4</v>
      </c>
    </row>
    <row r="145" spans="1:3" s="28" customFormat="1" ht="216" customHeight="1">
      <c r="A145" s="4" t="s">
        <v>41</v>
      </c>
      <c r="B145" s="2" t="s">
        <v>169</v>
      </c>
      <c r="C145" s="6">
        <v>40307.5</v>
      </c>
    </row>
    <row r="146" spans="1:3" s="28" customFormat="1" ht="99" customHeight="1">
      <c r="A146" s="4" t="s">
        <v>35</v>
      </c>
      <c r="B146" s="2" t="s">
        <v>36</v>
      </c>
      <c r="C146" s="6">
        <v>10818.7</v>
      </c>
    </row>
    <row r="147" spans="1:3" ht="117" customHeight="1">
      <c r="A147" s="4" t="s">
        <v>33</v>
      </c>
      <c r="B147" s="2" t="s">
        <v>34</v>
      </c>
      <c r="C147" s="6">
        <v>882.9</v>
      </c>
    </row>
    <row r="148" spans="1:3" s="28" customFormat="1" ht="75" customHeight="1">
      <c r="A148" s="4" t="s">
        <v>37</v>
      </c>
      <c r="B148" s="2" t="s">
        <v>38</v>
      </c>
      <c r="C148" s="6">
        <v>2328.1</v>
      </c>
    </row>
    <row r="149" spans="1:3" s="28" customFormat="1" ht="89.25" customHeight="1">
      <c r="A149" s="4" t="s">
        <v>96</v>
      </c>
      <c r="B149" s="2" t="s">
        <v>97</v>
      </c>
      <c r="C149" s="6">
        <v>17358.8</v>
      </c>
    </row>
    <row r="150" spans="1:3" s="8" customFormat="1" ht="123.75" customHeight="1">
      <c r="A150" s="4" t="s">
        <v>95</v>
      </c>
      <c r="B150" s="2" t="s">
        <v>168</v>
      </c>
      <c r="C150" s="6">
        <v>250</v>
      </c>
    </row>
    <row r="151" spans="1:3" s="28" customFormat="1" ht="270" customHeight="1">
      <c r="A151" s="4" t="s">
        <v>42</v>
      </c>
      <c r="B151" s="2" t="s">
        <v>43</v>
      </c>
      <c r="C151" s="6">
        <v>64832.3</v>
      </c>
    </row>
    <row r="152" spans="1:3" s="28" customFormat="1" ht="231.75" customHeight="1">
      <c r="A152" s="4" t="s">
        <v>89</v>
      </c>
      <c r="B152" s="2" t="s">
        <v>87</v>
      </c>
      <c r="C152" s="6">
        <v>35950.2</v>
      </c>
    </row>
    <row r="153" spans="1:3" s="28" customFormat="1" ht="69" customHeight="1">
      <c r="A153" s="4" t="s">
        <v>100</v>
      </c>
      <c r="B153" s="2" t="s">
        <v>101</v>
      </c>
      <c r="C153" s="6">
        <v>1138.2</v>
      </c>
    </row>
    <row r="154" spans="1:3" s="28" customFormat="1" ht="83.25" customHeight="1">
      <c r="A154" s="4" t="s">
        <v>106</v>
      </c>
      <c r="B154" s="2" t="s">
        <v>281</v>
      </c>
      <c r="C154" s="6">
        <v>13743.5</v>
      </c>
    </row>
    <row r="155" spans="1:3" s="28" customFormat="1" ht="72" customHeight="1">
      <c r="A155" s="4" t="s">
        <v>156</v>
      </c>
      <c r="B155" s="2" t="s">
        <v>155</v>
      </c>
      <c r="C155" s="6">
        <v>19594.3</v>
      </c>
    </row>
    <row r="156" spans="1:3" s="28" customFormat="1" ht="72" customHeight="1">
      <c r="A156" s="4" t="s">
        <v>159</v>
      </c>
      <c r="B156" s="2" t="s">
        <v>112</v>
      </c>
      <c r="C156" s="6">
        <v>4341.5</v>
      </c>
    </row>
    <row r="157" spans="1:3" s="28" customFormat="1" ht="52.5" customHeight="1">
      <c r="A157" s="4" t="s">
        <v>191</v>
      </c>
      <c r="B157" s="2" t="s">
        <v>275</v>
      </c>
      <c r="C157" s="6">
        <v>1853.5</v>
      </c>
    </row>
    <row r="158" spans="1:3" s="28" customFormat="1" ht="45" customHeight="1">
      <c r="A158" s="4" t="s">
        <v>160</v>
      </c>
      <c r="B158" s="2" t="s">
        <v>111</v>
      </c>
      <c r="C158" s="6">
        <v>1137</v>
      </c>
    </row>
    <row r="159" spans="1:3" s="28" customFormat="1" ht="27" customHeight="1">
      <c r="A159" s="4" t="s">
        <v>161</v>
      </c>
      <c r="B159" s="2" t="s">
        <v>276</v>
      </c>
      <c r="C159" s="6">
        <f>C160+C161</f>
        <v>33321</v>
      </c>
    </row>
    <row r="160" spans="1:3" s="28" customFormat="1" ht="69" customHeight="1">
      <c r="A160" s="4" t="s">
        <v>115</v>
      </c>
      <c r="B160" s="2" t="s">
        <v>116</v>
      </c>
      <c r="C160" s="6">
        <v>25221</v>
      </c>
    </row>
    <row r="161" spans="1:3" s="28" customFormat="1" ht="34.5" customHeight="1">
      <c r="A161" s="4" t="s">
        <v>282</v>
      </c>
      <c r="B161" s="2" t="s">
        <v>283</v>
      </c>
      <c r="C161" s="6">
        <f>C162</f>
        <v>8100</v>
      </c>
    </row>
    <row r="162" spans="1:3" s="28" customFormat="1" ht="87" customHeight="1">
      <c r="A162" s="4" t="s">
        <v>107</v>
      </c>
      <c r="B162" s="2" t="s">
        <v>170</v>
      </c>
      <c r="C162" s="6">
        <v>8100</v>
      </c>
    </row>
    <row r="163" spans="1:3" s="28" customFormat="1" ht="15.75">
      <c r="A163" s="14"/>
      <c r="B163" s="9" t="s">
        <v>214</v>
      </c>
      <c r="C163" s="31">
        <f>C111+C12</f>
        <v>1620916.3</v>
      </c>
    </row>
    <row r="164" spans="1:3" s="28" customFormat="1" ht="15.75">
      <c r="A164" s="30"/>
      <c r="B164" s="3"/>
      <c r="C164" s="32"/>
    </row>
    <row r="165" spans="1:3" s="28" customFormat="1" ht="15.75">
      <c r="A165" s="35" t="s">
        <v>108</v>
      </c>
      <c r="B165" s="35"/>
      <c r="C165" s="35"/>
    </row>
    <row r="166" spans="1:3" s="28" customFormat="1" ht="15.75">
      <c r="A166" s="11"/>
      <c r="B166" s="10"/>
      <c r="C166" s="11"/>
    </row>
    <row r="167" spans="1:3" s="28" customFormat="1" ht="15.75">
      <c r="A167" s="11"/>
      <c r="B167" s="10"/>
      <c r="C167" s="11"/>
    </row>
    <row r="168" spans="1:3" s="28" customFormat="1" ht="15.75">
      <c r="A168" s="11"/>
      <c r="B168" s="10"/>
      <c r="C168" s="11"/>
    </row>
    <row r="169" spans="1:3" s="28" customFormat="1" ht="15.75">
      <c r="A169" s="11"/>
      <c r="B169" s="10"/>
      <c r="C169" s="11"/>
    </row>
    <row r="170" spans="1:3" s="28" customFormat="1" ht="15.75">
      <c r="A170" s="11"/>
      <c r="B170" s="10"/>
      <c r="C170" s="11"/>
    </row>
    <row r="171" spans="1:3" s="28" customFormat="1" ht="15.75">
      <c r="A171" s="11"/>
      <c r="B171" s="10"/>
      <c r="C171" s="11"/>
    </row>
    <row r="172" spans="1:3" s="28" customFormat="1" ht="15.75">
      <c r="A172" s="11"/>
      <c r="B172" s="10"/>
      <c r="C172" s="11"/>
    </row>
    <row r="173" spans="1:3" s="28" customFormat="1" ht="15.75">
      <c r="A173" s="11"/>
      <c r="B173" s="10"/>
      <c r="C173" s="11"/>
    </row>
    <row r="174" spans="1:3" s="28" customFormat="1" ht="15.75">
      <c r="A174" s="11"/>
      <c r="B174" s="10"/>
      <c r="C174" s="11"/>
    </row>
    <row r="175" spans="1:3" s="28" customFormat="1" ht="15.75">
      <c r="A175" s="11"/>
      <c r="B175" s="10"/>
      <c r="C175" s="11"/>
    </row>
  </sheetData>
  <sheetProtection/>
  <mergeCells count="8">
    <mergeCell ref="A7:C7"/>
    <mergeCell ref="A165:C165"/>
    <mergeCell ref="A1:C1"/>
    <mergeCell ref="A2:C2"/>
    <mergeCell ref="A3:C3"/>
    <mergeCell ref="A4:C4"/>
    <mergeCell ref="A5:C5"/>
    <mergeCell ref="A8:C8"/>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Елена</cp:lastModifiedBy>
  <cp:lastPrinted>2018-11-12T09:32:28Z</cp:lastPrinted>
  <dcterms:created xsi:type="dcterms:W3CDTF">2003-10-27T11:59:24Z</dcterms:created>
  <dcterms:modified xsi:type="dcterms:W3CDTF">2018-11-21T03:10:37Z</dcterms:modified>
  <cp:category/>
  <cp:version/>
  <cp:contentType/>
  <cp:contentStatus/>
</cp:coreProperties>
</file>