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75" windowHeight="11460" tabRatio="934" activeTab="1"/>
  </bookViews>
  <sheets>
    <sheet name="администраторы доходов" sheetId="1" r:id="rId1"/>
    <sheet name="доходы 2018" sheetId="2" r:id="rId2"/>
    <sheet name="разд, подр 2018" sheetId="3" r:id="rId3"/>
    <sheet name="Ведом новое 2018" sheetId="4" r:id="rId4"/>
    <sheet name="Источники" sheetId="5" r:id="rId5"/>
    <sheet name="адм источников" sheetId="6" r:id="rId6"/>
  </sheets>
  <definedNames>
    <definedName name="_xlnm.Print_Titles" localSheetId="3">'Ведом новое 2018'!$10:$11</definedName>
    <definedName name="_xlnm.Print_Titles" localSheetId="2">'разд, подр 2018'!$10:$11</definedName>
  </definedNames>
  <calcPr fullCalcOnLoad="1"/>
</workbook>
</file>

<file path=xl/sharedStrings.xml><?xml version="1.0" encoding="utf-8"?>
<sst xmlns="http://schemas.openxmlformats.org/spreadsheetml/2006/main" count="3282" uniqueCount="1179">
  <si>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</si>
  <si>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>Предоставление социальных выплат молодым семьям при рождении (усыновлении) ребенка (детей)</t>
  </si>
  <si>
    <t>Мероприятия для детей и молодежи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</si>
  <si>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</si>
  <si>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</si>
  <si>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</si>
  <si>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</si>
  <si>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</si>
  <si>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</si>
  <si>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</si>
  <si>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</si>
  <si>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</si>
  <si>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</si>
  <si>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</si>
  <si>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1 16 25020 01 0000 140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</si>
  <si>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</si>
  <si>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</si>
  <si>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</si>
  <si>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</si>
  <si>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</si>
  <si>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</si>
  <si>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</si>
  <si>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</si>
  <si>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</si>
  <si>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</si>
  <si>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</si>
  <si>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Приложение № 3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</si>
  <si>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</si>
  <si>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</si>
  <si>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</si>
  <si>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2 02 30000 00 0000 151</t>
  </si>
  <si>
    <t>01\0\04\05140</t>
  </si>
  <si>
    <t>Субвенции бюджетам муниципальных районов на выполнение передаваемых полномочий субъектов Российской Федерации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</si>
  <si>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</si>
  <si>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</si>
  <si>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</si>
  <si>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</si>
  <si>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</si>
  <si>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</si>
  <si>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</si>
  <si>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</si>
  <si>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</si>
  <si>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</si>
  <si>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</si>
  <si>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</si>
  <si>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</si>
  <si>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</si>
  <si>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</si>
  <si>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</si>
  <si>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</si>
  <si>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</si>
  <si>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</si>
  <si>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</si>
  <si>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</si>
  <si>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</si>
  <si>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</si>
  <si>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</si>
  <si>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</si>
  <si>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</si>
  <si>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</si>
  <si>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</si>
  <si>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</si>
  <si>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</si>
  <si>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</si>
  <si>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</si>
  <si>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</si>
  <si>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</si>
  <si>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</si>
  <si>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</si>
  <si>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04\0\01\02300</t>
  </si>
  <si>
    <t>04\0\02\00000</t>
  </si>
  <si>
    <t>05\0\00\00000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</si>
  <si>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</si>
  <si>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</si>
  <si>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</si>
  <si>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</si>
  <si>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</si>
  <si>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</si>
  <si>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</si>
  <si>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</si>
  <si>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</si>
  <si>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</si>
  <si>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</si>
  <si>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</si>
  <si>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</si>
  <si>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</si>
  <si>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</si>
  <si>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</si>
  <si>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</si>
  <si>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</si>
  <si>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</si>
  <si>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</si>
  <si>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</si>
  <si>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</si>
  <si>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</si>
  <si>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</si>
  <si>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</si>
  <si>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</si>
  <si>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</si>
  <si>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</si>
  <si>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</si>
  <si>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</si>
  <si>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</si>
  <si>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</si>
  <si>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</si>
  <si>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</si>
  <si>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</si>
  <si>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</si>
  <si>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</si>
  <si>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</si>
  <si>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</si>
  <si>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</si>
  <si>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</si>
  <si>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</si>
  <si>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</si>
  <si>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</si>
  <si>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</si>
  <si>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</si>
  <si>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</si>
  <si>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</si>
  <si>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</si>
  <si>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</si>
  <si>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</si>
  <si>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</si>
  <si>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пригородном, в сельской местности на внутрирайонном транспорте (кроме такси)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</si>
  <si>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</si>
  <si>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</si>
  <si>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</si>
  <si>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</si>
  <si>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Мероприятия государcтвенной программы Российской Федерации "Доступная среда"  на 2011-2020 годы</t>
  </si>
  <si>
    <t>Аппараты органов местного самоупоравления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</si>
  <si>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</si>
  <si>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Основное мероприятие "Развитие подотрасли растениеводства, переработки и реализации продукции растениеводства"</t>
  </si>
  <si>
    <t>Основное мероприятие "Информационно-консультационное обслуживание сельхозтоваропроизводителей всех форм собственности"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</si>
  <si>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</si>
  <si>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</si>
  <si>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Проведение мероприятий в области культуры и искусства</t>
  </si>
  <si>
    <t>Поддержка отрасли культуры за счет средств федерального бюджета и бюджета Республики Башкортостан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</si>
  <si>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</si>
  <si>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</si>
  <si>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Аппараты органов местного самоуправления</t>
  </si>
  <si>
    <t xml:space="preserve">Субвенции на осуществление первичного воинского учета на территориях, где отсутствуют военные комиссариаты 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</si>
  <si>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</si>
  <si>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</si>
  <si>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</si>
  <si>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Иные межбюджетные трансферты на благоустройство</t>
  </si>
  <si>
    <t>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</t>
  </si>
  <si>
    <t>Основное мероприятие "Повышение инвестиционной привлекательности отрасли ЖКХ"</t>
  </si>
  <si>
    <t>2 02 25519 05 0000 151</t>
  </si>
  <si>
    <t>Субсидии бюджетам муниципальных районов на поддержку отрасли культуры</t>
  </si>
  <si>
    <t xml:space="preserve">Обеспечение пожарной безопасности </t>
  </si>
  <si>
    <t>0310</t>
  </si>
  <si>
    <t>07\0\01\74110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</si>
  <si>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</si>
  <si>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</si>
  <si>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Основное мероприятие "Организация ремонта и содержания дорог местного значения"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</si>
  <si>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бюджета Республики Башкортостан</t>
  </si>
  <si>
    <t>Основное мероприятие "Повышение качества жизни инвалидов и маломобильных групп населения муниципального района Мелеузовский район Республики Башкортостан"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</si>
  <si>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</si>
  <si>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</si>
  <si>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Выплата единовременного пособия при всех формах устройства детей, лишенных родительского попечения, в семью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</si>
  <si>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</si>
  <si>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</si>
  <si>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Оценка недвижимости, признание прав и регулирование отношений по государственной и муниципальной собственности</t>
  </si>
  <si>
    <t>Субсидии бюджетам бюджетной системы Российской Федерации (межбюджетные субсидии)</t>
  </si>
  <si>
    <t>1 11 05035 05 0000 120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</si>
  <si>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</si>
  <si>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</si>
  <si>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</si>
  <si>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</si>
  <si>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нарушения законодательства Российской Федерации о промышленной безопасности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</si>
  <si>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</si>
  <si>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1 16 35030 05 0000 140</t>
  </si>
  <si>
    <t>1 16 41000 01 0000 140</t>
  </si>
  <si>
    <t>1 16 45000 01 0000 140</t>
  </si>
  <si>
    <t>1 13 00000 00 0000 000</t>
  </si>
  <si>
    <t>Доходы от компенсации затрат государства</t>
  </si>
  <si>
    <t>1 13 02000 00 0000 130</t>
  </si>
  <si>
    <t>Прочие денежные взыскания (штрафы) за правонарушения в области дорожного движения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</si>
  <si>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</si>
  <si>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</si>
  <si>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</si>
  <si>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</si>
  <si>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</si>
  <si>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1 11 05020 00 0000 120</t>
  </si>
  <si>
    <t>1 14 00000 00 0000 000</t>
  </si>
  <si>
    <t>ДОХОДЫ ОТ ПРОДАЖИ МАТЕРИАЛЬНЫХ И НЕМАТЕРИАЛЬНЫХ АКТИВОВ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</si>
  <si>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</si>
  <si>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</si>
  <si>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</si>
  <si>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НАЛОГИ, СБОРЫ И РЕГУЛЯРНЫЕ ПЛАТЕЖИ ЗА ПОЛЬЗОВАНИЕ ПРИРОДНЫМИ РЕСУРСАМИ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</si>
  <si>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</si>
  <si>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</si>
  <si>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1 11 05025 05 0000 120</t>
  </si>
  <si>
    <t>1 01 02040 01 0000 110</t>
  </si>
  <si>
    <t>1 11 05010 00 0000 120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</si>
  <si>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</si>
  <si>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</si>
  <si>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</si>
  <si>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</si>
  <si>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</si>
  <si>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</si>
  <si>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</si>
  <si>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</si>
  <si>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</si>
  <si>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1 14 06010 00 0000 430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</si>
  <si>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</si>
  <si>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</si>
  <si>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</si>
  <si>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</si>
  <si>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</si>
  <si>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1 16 03010 01 0000 140</t>
  </si>
  <si>
    <t>НАЦИОНАЛЬНАЯ ОБОРОНА</t>
  </si>
  <si>
    <t>0200</t>
  </si>
  <si>
    <t>0203</t>
  </si>
  <si>
    <t>Мобилизационная и вневойсковая подготовка</t>
  </si>
  <si>
    <t>0703</t>
  </si>
  <si>
    <t>Дополнительное образование детей</t>
  </si>
  <si>
    <t>0401</t>
  </si>
  <si>
    <t>Общеэкономические вопросы</t>
  </si>
  <si>
    <t>09\0\02\S6020</t>
  </si>
  <si>
    <t>Активные мероприятия по содействию занятости населения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</si>
  <si>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</si>
  <si>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</si>
  <si>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</si>
  <si>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05\0\01\43450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</si>
  <si>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</si>
  <si>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</si>
  <si>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</si>
  <si>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</si>
  <si>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</si>
  <si>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</si>
  <si>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</si>
  <si>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</si>
  <si>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</si>
  <si>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</si>
  <si>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</si>
  <si>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</si>
  <si>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</si>
  <si>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</si>
  <si>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</si>
  <si>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</si>
  <si>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</si>
  <si>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</si>
  <si>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</si>
  <si>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Доходы, поступающие в порядке возмещения расходов, понесенных в связи с эксплуатацией имущества муниципальных районов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</si>
  <si>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</si>
  <si>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</si>
  <si>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</si>
  <si>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</si>
  <si>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</si>
  <si>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"Организация отдыха, оздоровления и дополнительной занятости детей, подростков и учащейся молодежи"</t>
  </si>
  <si>
    <t>12\0\03\00000</t>
  </si>
  <si>
    <t>БЕЗВОЗМЕЗДНЫЕ ПОСТУПЛЕНИЯ ОТ ДРУГИХ БЮДЖЕТОВ БЮДЖЕТНОЙ СИСТЕМЫ РОССИЙСКОЙ ФЕДЕРАЦИИ</t>
  </si>
  <si>
    <t>06\1\00\00000</t>
  </si>
  <si>
    <t>06\1\01\00000</t>
  </si>
  <si>
    <t>06\1\01\62870</t>
  </si>
  <si>
    <t>Иные дотации</t>
  </si>
  <si>
    <t>1402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</si>
  <si>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</si>
  <si>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1 16 30030 01 0000 140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</si>
  <si>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</si>
  <si>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</si>
  <si>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</si>
  <si>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</si>
  <si>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</si>
  <si>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</si>
  <si>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</si>
  <si>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</si>
  <si>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</si>
  <si>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</si>
  <si>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</si>
  <si>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</si>
  <si>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</si>
  <si>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</si>
  <si>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</si>
  <si>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</si>
  <si>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</si>
  <si>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</si>
  <si>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</si>
  <si>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</si>
  <si>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</si>
  <si>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</si>
  <si>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</si>
  <si>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</si>
  <si>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</si>
  <si>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</si>
  <si>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1 05 01050 01 0000 110</t>
  </si>
  <si>
    <t>Мероприятия в области социальной политики</t>
  </si>
  <si>
    <t>1 01 02000 01 0000 110</t>
  </si>
  <si>
    <t>1 05 02000 02 0000 110</t>
  </si>
  <si>
    <t>Единый сельскохозяйственный налог</t>
  </si>
  <si>
    <t>1 08 03010 01 0000 110</t>
  </si>
  <si>
    <t>1 01 02030 01 0000 110</t>
  </si>
  <si>
    <t>1 11 07015 05 0000 120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</si>
  <si>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</si>
  <si>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</si>
  <si>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</si>
  <si>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1 16 51030 02 0000 140</t>
  </si>
  <si>
    <t>1 16 25085 05 0000 140</t>
  </si>
  <si>
    <t>Цср</t>
  </si>
  <si>
    <t>Ведомственная структура расходов бюджета муниципального района</t>
  </si>
  <si>
    <t>Вед-во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</si>
  <si>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</si>
  <si>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1 03 02260 01 0000 110</t>
  </si>
  <si>
    <t>ГОСУДАРСТВЕННАЯ ПОШЛИНА</t>
  </si>
  <si>
    <t>1 16 08010 01 0000 140</t>
  </si>
  <si>
    <t>Основное мероприятие "Мероприятия в сфере строительства инженерных коммуникаций"</t>
  </si>
  <si>
    <t>Дотации бюджетам муниципальных районов на поддержку мер по обеспечению сбалансированности бюджетов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</si>
  <si>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</si>
  <si>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</si>
  <si>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</si>
  <si>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</si>
  <si>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</si>
  <si>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</si>
  <si>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</si>
  <si>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</si>
  <si>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</si>
  <si>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</si>
  <si>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</si>
  <si>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</si>
  <si>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</si>
  <si>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</si>
  <si>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</si>
  <si>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</si>
  <si>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</si>
  <si>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</si>
  <si>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1 16 32000 05 0000 140</t>
  </si>
  <si>
    <t>Иные межбюджетные трансферты</t>
  </si>
  <si>
    <t>0412</t>
  </si>
  <si>
    <t>1 16 90050 05 0000 140</t>
  </si>
  <si>
    <t>Дотации на выравнивание бюджетной обеспеченности</t>
  </si>
  <si>
    <t>0505</t>
  </si>
  <si>
    <t>Другие вопросы в области жилищно-коммунального хозяйства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</si>
  <si>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</si>
  <si>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</si>
  <si>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</si>
  <si>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</si>
  <si>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</si>
  <si>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</si>
  <si>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1 05 02010 02 0000 110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</si>
  <si>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</si>
  <si>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</si>
  <si>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</si>
  <si>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</si>
  <si>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Плата за выбросы загрязняющих веществ в атмосферный воздух стационарными объектами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</si>
  <si>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бюджета Республики Башкортостан</t>
  </si>
  <si>
    <t>Молодежная политика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</si>
  <si>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</si>
  <si>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</si>
  <si>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Дотации бюджетам муниципальных районов на выравнивание бюджетной обеспеченности</t>
  </si>
  <si>
    <t>(тыс.руб.)</t>
  </si>
  <si>
    <t>Налог на добычу общераспространенных полезных ископаемых</t>
  </si>
  <si>
    <t>1 07 01000 01 0000 110</t>
  </si>
  <si>
    <t>Налог на добычу полезных ископаемых</t>
  </si>
  <si>
    <t>0503</t>
  </si>
  <si>
    <t>Благоустройство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</si>
  <si>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</si>
  <si>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</si>
  <si>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</si>
  <si>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</si>
  <si>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</si>
  <si>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Итого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</si>
  <si>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</si>
  <si>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</si>
  <si>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</si>
  <si>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</si>
  <si>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</si>
  <si>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</si>
  <si>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</si>
  <si>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</si>
  <si>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</si>
  <si>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</si>
  <si>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</si>
  <si>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</si>
  <si>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</si>
  <si>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 возложенных на исполнительные органы местного самоуправления, за счет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</si>
  <si>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</si>
  <si>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</si>
  <si>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 и бюджета Республики Башкортостан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</si>
  <si>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</si>
  <si>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</si>
  <si>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1001</t>
  </si>
  <si>
    <t>Пенсионное обеспечение</t>
  </si>
  <si>
    <t>1401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</si>
  <si>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</si>
  <si>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1 14 02000 00 0000 000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</si>
  <si>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</si>
  <si>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1 07 00000 00 0000 000</t>
  </si>
  <si>
    <t>1 07 01020 01 0000 110</t>
  </si>
  <si>
    <t>1 13 02065 05 0000 130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</si>
  <si>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</si>
  <si>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</si>
  <si>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</si>
  <si>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</si>
  <si>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</si>
  <si>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</si>
  <si>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</si>
  <si>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</si>
  <si>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</si>
  <si>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</si>
  <si>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</si>
  <si>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</si>
  <si>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</si>
  <si>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</si>
  <si>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</si>
  <si>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</si>
  <si>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</si>
  <si>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</si>
  <si>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</si>
  <si>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</si>
  <si>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</si>
  <si>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</si>
  <si>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</si>
  <si>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</si>
  <si>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</si>
  <si>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</si>
  <si>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</si>
  <si>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</si>
  <si>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2 02 00000 00 0000 000</t>
  </si>
  <si>
    <t>ДОХОДЫ ОТ ОКАЗАНИЯ ПЛАТНЫХ УСЛУГ (РАБОТ) И КОМПЕНСАЦИИ ЗАТРАТ ГОСУДАРСТВА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</si>
  <si>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</si>
  <si>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</si>
  <si>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</si>
  <si>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</si>
  <si>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</si>
  <si>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</si>
  <si>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</si>
  <si>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</si>
  <si>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</si>
  <si>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</si>
  <si>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1 16 25030 01 0000 140</t>
  </si>
  <si>
    <t>Защита населения и территории от чрезвычайных ситуаций природного и техногенного характера, гражданская оборона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</si>
  <si>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</si>
  <si>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</si>
  <si>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</si>
  <si>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</si>
  <si>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1 17 05050 05 0000 180</t>
  </si>
  <si>
    <t>Прочие неналоговые доходы бюджетов муниципальных районов</t>
  </si>
  <si>
    <t>Содержание и обслуживание муниципальной казны</t>
  </si>
  <si>
    <t>1 01 02020 01 0000 110</t>
  </si>
  <si>
    <t>1 00 00000 00 0000 000</t>
  </si>
  <si>
    <t>1 01 00000 00 0000 000</t>
  </si>
  <si>
    <t>1 05 00000 00 0000 000</t>
  </si>
  <si>
    <t>1 08 00000 00 0000 000</t>
  </si>
  <si>
    <t>1 11 00000 00 0000 000</t>
  </si>
  <si>
    <t>1 16 00000 00 0000 000</t>
  </si>
  <si>
    <t>1 17 00000 00 0000 000</t>
  </si>
  <si>
    <t>1 11 05000 00 0000 120</t>
  </si>
  <si>
    <t>АДМИНИСТРАЦИЯ МУНИЦИПАЛЬНОГО РАЙОНА МЕЛЕУЗОВСКИЙ РАЙОН РЕСПУБЛИКИ БАШКОРТОСТАН</t>
  </si>
  <si>
    <t>1 11 07000 00 0000 120</t>
  </si>
  <si>
    <t>Налог, взимаемый в связи с применением упрощенной системы налогообложения</t>
  </si>
  <si>
    <t>1 05 01010 01 0000 110</t>
  </si>
  <si>
    <t>1 05 01011 01 0000 110</t>
  </si>
  <si>
    <t>1 05 01012 01 0000 110</t>
  </si>
  <si>
    <t>1 05 01020 01 0000 110</t>
  </si>
  <si>
    <t>1 14 02053 05 0000 410</t>
  </si>
  <si>
    <t>Прочие субсидии бюджетам муниципальных районов</t>
  </si>
  <si>
    <t>2 02 29999 05 0000 151</t>
  </si>
  <si>
    <t>Дотации бюджетам бюджетной системы Российской Федерации</t>
  </si>
  <si>
    <t>Основное мероприятие "Переподготовка и повышение квалификации педагогических работников"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</si>
  <si>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</si>
  <si>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</si>
  <si>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</si>
  <si>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</si>
  <si>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</si>
  <si>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09\0\05\S2330</t>
  </si>
  <si>
    <t>02\0\02\02040</t>
  </si>
  <si>
    <t>02\0\03\71020</t>
  </si>
  <si>
    <t>02\0\06\00000</t>
  </si>
  <si>
    <t>Доходы от продажи земельных участков, государственная собственность на которые не разграничена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</si>
  <si>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</si>
  <si>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</si>
  <si>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02\0\06\02990</t>
  </si>
  <si>
    <t>Мероприятия по развитию малого и среднего предпринимательства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</si>
  <si>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</si>
  <si>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</si>
  <si>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</si>
  <si>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</si>
  <si>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Дорожное хозяйство (дорожные фонды)</t>
  </si>
  <si>
    <t>Межбюджетные трансферты</t>
  </si>
  <si>
    <t>НАЛОГОВЫЕ И НЕНАЛОГОВЫЕ ДОХОДЫ</t>
  </si>
  <si>
    <t>Финансовое управление администрации муниципального района Мелеузовский район Республики Башкортостан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</si>
  <si>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</si>
  <si>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</si>
  <si>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Платежи от государственных и муниципальных унитарных предприятий</t>
  </si>
  <si>
    <t>ШТРАФЫ, САНКЦИИ, ВОЗМЕЩЕНИЕ УЩЕРБА</t>
  </si>
  <si>
    <t>ПРОЧИЕ НЕНАЛОГОВЫЕ ДОХОДЫ</t>
  </si>
  <si>
    <t>1 01 02010 01 0000 110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</si>
  <si>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</si>
  <si>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</si>
  <si>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</si>
  <si>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Дотации на поддержку мер по обеспечению сбалансированности бюджетов</t>
  </si>
  <si>
    <t>02\0\03\71050</t>
  </si>
  <si>
    <t>Основное мероприятие "Реализация полномочий в сфере архитектуры и градостроительства"</t>
  </si>
  <si>
    <t>09\0\10\00000</t>
  </si>
  <si>
    <t>09\0\10\03380</t>
  </si>
  <si>
    <t xml:space="preserve">Глава муниципального района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</si>
  <si>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А.В. Суботин                                          </t>
  </si>
  <si>
    <t>Другие вопросы в области  национальной безопасности и правоохранительной деятельности</t>
  </si>
  <si>
    <t>0314</t>
  </si>
  <si>
    <t>Мероприятия по профилактике правонарушений и борьбе  с преступностью</t>
  </si>
  <si>
    <t>13\0\01\24600</t>
  </si>
  <si>
    <t>10\0\01\S2471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</si>
  <si>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</si>
  <si>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</si>
  <si>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</si>
  <si>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10\0\01\S2473</t>
  </si>
  <si>
    <t xml:space="preserve">Мероприятия в области строительства, архитектуры и градостроительства </t>
  </si>
  <si>
    <t>Мероприятия в области коммунального хозяйства</t>
  </si>
  <si>
    <t>09\0\06\03560</t>
  </si>
  <si>
    <t>Основное мероприятие "Создание условий, обеспечивающих равные возможности получения образовательных услуг для детей с органиченными возможностями здоровья (в том числе и для детей-инвалидов)"</t>
  </si>
  <si>
    <t>01\0\10\00000</t>
  </si>
  <si>
    <t>01\0\10\L0272</t>
  </si>
  <si>
    <t>Учреждения в сфере отдыха и оздоровления</t>
  </si>
  <si>
    <t>01\0\04\43290</t>
  </si>
  <si>
    <t>07\0\01\S2471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</si>
  <si>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</si>
  <si>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07\0\01\S2472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</si>
  <si>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</si>
  <si>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07\0\01\S2473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</si>
  <si>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</si>
  <si>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</si>
  <si>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</si>
  <si>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07\0\01\74000</t>
  </si>
  <si>
    <t>06\3\00\00000</t>
  </si>
  <si>
    <t>06\3\01\00000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</si>
  <si>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</si>
  <si>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</si>
  <si>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</si>
  <si>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</si>
  <si>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</si>
  <si>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06\1\04\02040</t>
  </si>
  <si>
    <t>06\3\01\73140</t>
  </si>
  <si>
    <t>06\3\01\73340</t>
  </si>
  <si>
    <t>06\1\04\62870</t>
  </si>
  <si>
    <t>Дотации бюджетам на поддержку мер по обеспечению сбалансированности бюджетов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</si>
  <si>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</si>
  <si>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</si>
  <si>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</si>
  <si>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</si>
  <si>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</si>
  <si>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</si>
  <si>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</si>
  <si>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</si>
  <si>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</si>
  <si>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</si>
  <si>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</si>
  <si>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</si>
  <si>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</si>
  <si>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</si>
  <si>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</si>
  <si>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</si>
  <si>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</si>
  <si>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</si>
  <si>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</si>
  <si>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</si>
  <si>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</si>
  <si>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БЕЗВОЗМЕЗДНЫЕ ПОСТУПЛЕНИЯ</t>
  </si>
  <si>
    <t>НАЛОГИ НА ПРИБЫЛЬ, ДОХОДЫ</t>
  </si>
  <si>
    <t>Республики Башкортостан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</si>
  <si>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</si>
  <si>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</si>
  <si>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Сумма</t>
  </si>
  <si>
    <t>Налог на доходы физических лиц</t>
  </si>
  <si>
    <t>Единый налог на вмененный доход для отдельных видов деятельности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</si>
  <si>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</si>
  <si>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</si>
  <si>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</si>
  <si>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</si>
  <si>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</si>
  <si>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</si>
  <si>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</si>
  <si>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</si>
  <si>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</si>
  <si>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</si>
  <si>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ВСЕГО расходов</t>
  </si>
  <si>
    <t>Наименование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</si>
  <si>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</si>
  <si>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</si>
  <si>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</si>
  <si>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</si>
  <si>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>Плата за сбросы загрязняющих веществ в водные объекты</t>
  </si>
  <si>
    <t>1 16 25010 01 0000 140</t>
  </si>
  <si>
    <t>01\0\02\L0970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</si>
  <si>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</si>
  <si>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2 02 25097 05 0000 151</t>
  </si>
  <si>
    <t>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</si>
  <si>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</si>
  <si>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БЕЗВОЗМЕЗДНЫЕ ПОСТУПЛЕНИЯ</t>
  </si>
  <si>
    <t>Прочие безвозмездные поступления в бюджеты муниципальных районов</t>
  </si>
  <si>
    <t>2 02 29998 05 0000 151</t>
  </si>
  <si>
    <t>Иные межбюджетные трансферты на премирование победителей республиканского конкурса "Лучший многоквартирный дом"</t>
  </si>
  <si>
    <t>09\0\06\74050</t>
  </si>
  <si>
    <t>08\0\02\74000</t>
  </si>
  <si>
    <t>2 02 25027 05 0000 151</t>
  </si>
  <si>
    <t xml:space="preserve">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</si>
  <si>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района Мелеузовский район</t>
  </si>
  <si>
    <t xml:space="preserve">                                                                                         Республики Башкортостан</t>
  </si>
  <si>
    <t>(руб.)</t>
  </si>
  <si>
    <t>Коды бюджетной классификации Российской Федерации</t>
  </si>
  <si>
    <t>Наименование кода группы, подгруппы, статьи, вида источников финансирования дефицитов бюджетов, классификации операций сектора государственного управления</t>
  </si>
  <si>
    <t>Кассовое исполнение</t>
  </si>
  <si>
    <t>01 00 00 00 00 0000 000</t>
  </si>
  <si>
    <t>Источники внутреннего финансирования дефицитов бюджетов</t>
  </si>
  <si>
    <t>01 05 00 00 00 0000 500</t>
  </si>
  <si>
    <t>Увеличение прочих остатков средств бюджета</t>
  </si>
  <si>
    <t>01 05 02 01 05 0000 510</t>
  </si>
  <si>
    <t>Поступление на счета бюджетов</t>
  </si>
  <si>
    <t>01 05 00 00 00 0000 600</t>
  </si>
  <si>
    <t>Уменьшение остатков средств бюджета</t>
  </si>
  <si>
    <t>01 05 02 01 05 0000 610</t>
  </si>
  <si>
    <t>Выбытие со счетов бюджетов</t>
  </si>
  <si>
    <t xml:space="preserve">Глава муниципального района                                                                      А.В. Суботин          </t>
  </si>
  <si>
    <t xml:space="preserve">                                                                                          к решению Совета </t>
  </si>
  <si>
    <t xml:space="preserve">                                                                                          муниципального района</t>
  </si>
  <si>
    <t xml:space="preserve">                                                                                          Мелеузовский район </t>
  </si>
  <si>
    <t xml:space="preserve">                                                                                          Республики Башкортостан</t>
  </si>
  <si>
    <t xml:space="preserve">Источники финансирования дефицита бюджета муниципального района </t>
  </si>
  <si>
    <t xml:space="preserve">по кодам классификации источников финансирования </t>
  </si>
  <si>
    <t>дефицитов бюджетов в разрезе главных администраторов</t>
  </si>
  <si>
    <t>руб.</t>
  </si>
  <si>
    <t>Наименование кода администратора, группы, подгруппы, статьи, вида источников финансирования дефицитов бюджетов классификации операций сектора государственного управления</t>
  </si>
  <si>
    <t>Всего</t>
  </si>
  <si>
    <t>792 01 00 00 00 00 0000 000</t>
  </si>
  <si>
    <t>ИСТОЧНИКИ ВНУТРЕННЕГО ФИНАНСИРОВАНИЯ ДЕФИЦИТОВ БЮДЖЕТОВ</t>
  </si>
  <si>
    <t>792 01 05 00 00 00 0000 500</t>
  </si>
  <si>
    <t>Поступление финансовых активов</t>
  </si>
  <si>
    <t>792 01 05 02 01 05 0000 510</t>
  </si>
  <si>
    <t>792 01 05 00 00 00 0000 600</t>
  </si>
  <si>
    <t>Выбытие финансовых активов</t>
  </si>
  <si>
    <t>792 01 05 02 01 05 0000 610</t>
  </si>
  <si>
    <t>Приложение № 4</t>
  </si>
  <si>
    <t xml:space="preserve">                                                                                         Приложение № 6</t>
  </si>
  <si>
    <t xml:space="preserve">                                                                                          Приложение № 5</t>
  </si>
  <si>
    <t>Приложение №1</t>
  </si>
  <si>
    <t>Код главного администратора доходов</t>
  </si>
  <si>
    <t>Наименование кода вида доходов, подвидов доходов, классификации сектора государственного управления , относящихся к доходам бюджета</t>
  </si>
  <si>
    <t>ДОХОДЫ, всего</t>
  </si>
  <si>
    <t>048</t>
  </si>
  <si>
    <t>УПРАВЛЕНИЕ ФЕДЕРАЛЬНОЙ СЛУЖБЫ ПО НАДЗОРУ В СФЕРЕ ПРИРОДОПОЛЬЗОВАНИЯ ПО РЕСПУБЛИКЕ БАШКОРТОСТАН</t>
  </si>
  <si>
    <t>048 1 00 00000 00 0000 120</t>
  </si>
  <si>
    <t>048 1 12 00000 00 0000 120</t>
  </si>
  <si>
    <t>048 1 12 01000 01 0000 120</t>
  </si>
  <si>
    <t>048 1 12 01010 01 0000 120</t>
  </si>
  <si>
    <t>048 1 12 01030 01 0000 120</t>
  </si>
  <si>
    <t>048 1 12 01040 01 0000 120</t>
  </si>
  <si>
    <t>048 1 12 01070 01 0000 120</t>
  </si>
  <si>
    <t>048 1 16 00000 00 0000 140</t>
  </si>
  <si>
    <t>048 1 16 25000 00 0000 140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</si>
  <si>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</si>
  <si>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048 1 16 25010 01 0000 140</t>
  </si>
  <si>
    <t>048 1 16 25020 01 0000 140</t>
  </si>
  <si>
    <t>048 1 16 25050 01 0000 140</t>
  </si>
  <si>
    <t>УПОЛНОМОЧЕННЫЙ ОРГАН ФЕДЕРАЛЬНОГО КАЗНАЧЕЙСТВА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</si>
  <si>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</si>
  <si>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</si>
  <si>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</si>
  <si>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</si>
  <si>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</si>
  <si>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</si>
  <si>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</si>
  <si>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150</t>
  </si>
  <si>
    <t>ГОСУДАРСТВЕННАЯ ИНСПЕКЦИЯ ТРУДА В РЕСПУБЛИКЕ БАШКОРТОСТАН</t>
  </si>
  <si>
    <t>150 1 00 00000 00 0000 000</t>
  </si>
  <si>
    <t>150 1 16 00000 00 0000 000</t>
  </si>
  <si>
    <t>Прочие поступления от денежных взысканий (штрафов) и иных сумм в возмещение ущерба</t>
  </si>
  <si>
    <t>161</t>
  </si>
  <si>
    <t>УПРАВЛЕНИЕ ФЕДЕРАЛЬНОЙ АНТИМОНОПОЛЬНОЙ СЛУЖБЫ ПО РЕСПУБЛИКЕ БАШКОРТОСТАН</t>
  </si>
  <si>
    <t>161 1 00 00000 00 0000 000</t>
  </si>
  <si>
    <t>161 1 16 00000 00 0000 000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</si>
  <si>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</si>
  <si>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</si>
  <si>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</si>
  <si>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</si>
  <si>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</si>
  <si>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БАШКОРТОСТАН</t>
  </si>
  <si>
    <t>177 1 00 00000 00 0000 000</t>
  </si>
  <si>
    <t>177 1 16 00000 00 0000 000</t>
  </si>
  <si>
    <t>177 1 16 90000 00 0000 140</t>
  </si>
  <si>
    <t>177 1 16 90050 05 0000 140</t>
  </si>
  <si>
    <t>182</t>
  </si>
  <si>
    <t>УПРАВЛЕНИЕ ФЕДЕРАЛЬНОЙ НАЛОГОВОЙ СЛУЖБЫ ПО РЕСПУБЛИКЕ БАШКОРТОСТАН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</si>
  <si>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</si>
  <si>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</si>
  <si>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</si>
  <si>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</si>
  <si>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</si>
  <si>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</si>
  <si>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</si>
  <si>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182 1 05 00000 00 0000 110</t>
  </si>
  <si>
    <t>182 1 05 01000 00 0000 110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</si>
  <si>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</si>
  <si>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</si>
  <si>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</si>
  <si>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</si>
  <si>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</si>
  <si>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</si>
  <si>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</si>
  <si>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182 1 05 01050 01 0000 110</t>
  </si>
  <si>
    <t>Минимальный налог, зачисляемый в бюджеты субъектов Российской Федерации</t>
  </si>
  <si>
    <t>182 1 05 02000 02 0000 110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</si>
  <si>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</si>
  <si>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</si>
  <si>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</si>
  <si>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182 1 05 03000 01 0000 110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</si>
  <si>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</si>
  <si>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</si>
  <si>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</si>
  <si>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182 1 05 04000 02 0000 110</t>
  </si>
  <si>
    <t>182 1 05 04020 02 0000 110</t>
  </si>
  <si>
    <t>182 1 07 00000 00 0000 110</t>
  </si>
  <si>
    <t>182 1 07 01000 01 0000 110</t>
  </si>
  <si>
    <t>182 1 07 01020 01 0000 110</t>
  </si>
  <si>
    <t>182 1 08 00000 00 0000 110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</si>
  <si>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</si>
  <si>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</si>
  <si>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</si>
  <si>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182 1 16 00000 00 0000 000</t>
  </si>
  <si>
    <t>182 1 16 03000 00 0000 140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</si>
  <si>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</si>
  <si>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</si>
  <si>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</si>
  <si>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188</t>
  </si>
  <si>
    <t>МИНИСТЕРСТВО ВНУТРЕННИХ ДЕЛ ПО РЕСПУБЛИКЕ БАШКОРТОСТАН</t>
  </si>
  <si>
    <t>188 1 00 00000 00 0000 000</t>
  </si>
  <si>
    <t>188 1 16 00000 00 0000 000</t>
  </si>
  <si>
    <t>188 1 16 08000 01 0000 140</t>
  </si>
  <si>
    <t>188 1 16 08010 01 0000 140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</si>
  <si>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</si>
  <si>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</si>
  <si>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</si>
  <si>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188 1 16 43000 01 0000 140</t>
  </si>
  <si>
    <t>188 1 16 90000 00 0000 140</t>
  </si>
  <si>
    <t>188 1 16 90050 05 0000 140</t>
  </si>
  <si>
    <t>321</t>
  </si>
  <si>
    <t>УПРАВЛЕНИЕ ФЕДЕРАЛЬНОЙ СЛУЖБЫ ГОСУДАРСТВЕННОЙ РЕГИСТРАЦИИ, КАДАСТРА И КАРТОГРАФИИ ПО РЕСПУБЛИКЕ БАШКОРТОСТАН</t>
  </si>
  <si>
    <t>321 1 00 00000 00 0000 000</t>
  </si>
  <si>
    <t>321 1 16 00000 00 0000 000</t>
  </si>
  <si>
    <t>321 1 16 25000 00 0000 140</t>
  </si>
  <si>
    <t>321 1 16 25060 01 0000 140</t>
  </si>
  <si>
    <t>322</t>
  </si>
  <si>
    <t>УПРАВЛЕНИЕ ФЕДЕРАЛЬНОЙ СЛУЖБЫ СУДЕБНЫХ ПРИСТАВОВ ПО РЕСПУБЛИКЕ БАШКОРТОСТАН</t>
  </si>
  <si>
    <t>322 1 00 00000 00 0000 000</t>
  </si>
  <si>
    <t>322 1 16 00000 00 0000 000</t>
  </si>
  <si>
    <t>322 1 16 21000 00 0000 140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</si>
  <si>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</si>
  <si>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322 1 16 21050 05 0000 140</t>
  </si>
  <si>
    <t>498</t>
  </si>
  <si>
    <t>ПРИУРАЛЬСКОЕ УПРАВЛЕНИЕ ФЕДЕРАЛЬНОЙ СЛУЖБЫ ПО ЭКОЛОГИЧЕСКОМУ, ТЕХНОЛОГИЧЕСКОМУ И АТОМНОМУ НАДЗОРУ</t>
  </si>
  <si>
    <t>498 1 00 00000 00 0000 000</t>
  </si>
  <si>
    <t>498 1 16 00000 00 0000 000</t>
  </si>
  <si>
    <t>498 1 16 41000 01 0000 140</t>
  </si>
  <si>
    <t>498 1 16 45000 01 0000 140</t>
  </si>
  <si>
    <t>706</t>
  </si>
  <si>
    <t>Администрации муниципальных районов и городских округов Республики Башкортостан</t>
  </si>
  <si>
    <t>706 1 00 00000 00 0000 000</t>
  </si>
  <si>
    <t>706 1 13 00000 00 0000 000</t>
  </si>
  <si>
    <t>706 1 13 02000 00 0000 000</t>
  </si>
  <si>
    <t>706 1 13 02060 00 0000 000</t>
  </si>
  <si>
    <t>Доходы, поступающие в порядке возмещения расходов, понесенных в связи с эксплуатацией имущества</t>
  </si>
  <si>
    <t>706 1 13 02065 05 0000 130</t>
  </si>
  <si>
    <t>706 1 16 00000 00 0000 000</t>
  </si>
  <si>
    <t>706 1 16 32000 00 0000 000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</si>
  <si>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</si>
  <si>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706 1 16 32000 05 0000 140</t>
  </si>
  <si>
    <t>706 1 16 51000 02 0000 140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</si>
  <si>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</si>
  <si>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706 1 16 51030 02 0000 140</t>
  </si>
  <si>
    <t>706 1 16 90000 00 0000 000</t>
  </si>
  <si>
    <t>706 1 16 90050 05 0000 140</t>
  </si>
  <si>
    <t>706 1 17 00000 00 0000 000</t>
  </si>
  <si>
    <t>706 1 17 05000 00 0000 000</t>
  </si>
  <si>
    <t>Прочие неналоговые доходы</t>
  </si>
  <si>
    <t>706 1 17 05050 05 0000 180</t>
  </si>
  <si>
    <t>706 2 00 00000 00 0000 000</t>
  </si>
  <si>
    <t>706 2 02 00000 00 0000 000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</si>
  <si>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</si>
  <si>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</si>
  <si>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реализацию мероприятий государственной программы Российской Федерации «Доступная среда» на 2011–2020 годы</t>
  </si>
  <si>
    <t>706 2 02 25027 05 0000 151</t>
  </si>
  <si>
    <t>Субсидии бюджетам муниципальных районов на реализацию мероприятий государственной программы Российской Федерации «Доступная среда» на 2011–2020 годы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</si>
  <si>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</si>
  <si>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706 2 02 25097 05 0000 151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</si>
  <si>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</si>
  <si>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поддержку отрасли культуры</t>
  </si>
  <si>
    <t>706 2 02 25519 05 0000 151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</si>
  <si>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</si>
  <si>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706 2 02 25555 05 0000 151</t>
  </si>
  <si>
    <t>706 2 02 29998 05 0000 151</t>
  </si>
  <si>
    <t>Прочие субсидии</t>
  </si>
  <si>
    <t>706 2 02 29999 05 0000 151</t>
  </si>
  <si>
    <t>706 2 02 30000 00 0000 151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</si>
  <si>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</si>
  <si>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</si>
  <si>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706 2 02 30024 05 0000 151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</si>
  <si>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</si>
  <si>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706 2 02 30029 05 0000 151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</si>
  <si>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</si>
  <si>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</si>
  <si>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706 2 02 35082 05 0000 151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</si>
  <si>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</si>
  <si>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706 2 02 35118 05 0000 151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</si>
  <si>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</si>
  <si>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706 2 02 35260 05 0000 151</t>
  </si>
  <si>
    <t>706 2 02 40000 00 0000 151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</si>
  <si>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</si>
  <si>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706 2 02 40014 05 0000 151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</si>
  <si>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</si>
  <si>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</si>
  <si>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706 2 02 49999 05 0000 151</t>
  </si>
  <si>
    <t>Прочие межбюджетные трансферты, передаваемые бюджетам муниципальных районов</t>
  </si>
  <si>
    <t>706 2 07 00000 00 0000 180</t>
  </si>
  <si>
    <t>706 2 07 05000 05 0000 180</t>
  </si>
  <si>
    <t>706 2 07 05030 05 0000 180</t>
  </si>
  <si>
    <t>706 2 18 00000 00 0000 151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</si>
  <si>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</si>
  <si>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706 2 19 00000 00 0000 151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</si>
  <si>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</si>
  <si>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</si>
  <si>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706 2 19 60010 05 0000 151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</si>
  <si>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</si>
  <si>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Финансовые управления администраций муниципальных районов и городских округов</t>
  </si>
  <si>
    <t>792 1 00 00000 00 0000 000</t>
  </si>
  <si>
    <t>792 1 17 00000 00 0000 000</t>
  </si>
  <si>
    <t>792 1 17 05000 00 0000 000</t>
  </si>
  <si>
    <t>792 1 17 05050 05 0000 180</t>
  </si>
  <si>
    <t>792 2 00 00000 00 0000 000</t>
  </si>
  <si>
    <t>792 2 02 00000 00 0000 000</t>
  </si>
  <si>
    <t>792 2 02 10000 00 0000 151</t>
  </si>
  <si>
    <t>792 2 02 15001 00 0000 151</t>
  </si>
  <si>
    <t>792 2 02 15001 05 0000 151</t>
  </si>
  <si>
    <t>792 2 02 15002 00 0000 151</t>
  </si>
  <si>
    <t>792 2 02 15002 05 0000 151</t>
  </si>
  <si>
    <t>792 2 02 30000 00 0000 151</t>
  </si>
  <si>
    <t>792 2 02 30024 00 0000 151</t>
  </si>
  <si>
    <t>812</t>
  </si>
  <si>
    <t>УПРАВЛЕНИЕ ВЕТЕРИНАРИИ РЕСПУБЛИКИ БАШКОРТОСТАН</t>
  </si>
  <si>
    <t>812 1 00 00000 00 0000 000</t>
  </si>
  <si>
    <t>812 1 16 00000 00 0000 000</t>
  </si>
  <si>
    <t>812 1 16 90000 00 0000 140</t>
  </si>
  <si>
    <t>812 1 16 90050 05 0000 140</t>
  </si>
  <si>
    <t>814</t>
  </si>
  <si>
    <t>ГОСУДАРСТВЕННЫЙ КОМИТЕТ РЕСПУБЛИКИ БАШКОРТОСТАН ПО ТОРГОВЛЕ И ЗАЩИТЕ ПРАВ ПОТРЕБИТЕЛЕЙ</t>
  </si>
  <si>
    <t>814 1 00 00000 00 0000 000</t>
  </si>
  <si>
    <t>814 1 16 00000 00 0000 000</t>
  </si>
  <si>
    <t>814 1 16 90000 00 0000 140</t>
  </si>
  <si>
    <t>814 1 16 90050 05 0000 140</t>
  </si>
  <si>
    <t>815</t>
  </si>
  <si>
    <t>ГОСУДАРСТВЕННАЯ ИНСПЕКЦИЯ ПО НАДЗОРУ ЗА ТЕХНИЧЕСКИМ СОСТОЯНИЕМ САМОХОДНЫХ МАШИН И ДРУГИХ ВИДОВ ТЕХНИКИ РЕСПУБЛИКИ БАШКОРТОСТАН</t>
  </si>
  <si>
    <t>815 1 00 00000 00 0000 000</t>
  </si>
  <si>
    <t>815 1 16 00000 00 0000 000</t>
  </si>
  <si>
    <t>815 1 16 90000 00 0000 140</t>
  </si>
  <si>
    <t>815 1 16 90050 05 0000 140</t>
  </si>
  <si>
    <t>817</t>
  </si>
  <si>
    <t>ГОСУДАРСТВЕННЫЙ КОМИТЕТ РЕСПУБЛИКИ БАШКОРТОСТАН ПО ЖИЛИЩНОМУ И СТРОИТЕЛЬНОМУ НАДЗОРУ</t>
  </si>
  <si>
    <t>817 1 00 00000 00 0000 000</t>
  </si>
  <si>
    <t>817 1 16 00000 00 0000 000</t>
  </si>
  <si>
    <t>817 1 16 90000 00 0000 140</t>
  </si>
  <si>
    <t>817 1 16 90050 05 0000 140</t>
  </si>
  <si>
    <t>863</t>
  </si>
  <si>
    <t>МИНИСТЕРСТВО ЗЕМЕЛЬНЫХ И ИМУЩЕСТВЕННЫХ ОТНОШЕНИЙ РЕСПУБЛИКИ БАШКОРТОСТАН</t>
  </si>
  <si>
    <t>863 1 00 00000 00 0000 000</t>
  </si>
  <si>
    <t>863 1 11 00000 00 0000 000</t>
  </si>
  <si>
    <t>863 1 11 05000 00 0000 120</t>
  </si>
  <si>
    <t>863 1 11 05010 00 0000 120</t>
  </si>
  <si>
    <t>863 1 11 05013 05 0000 120</t>
  </si>
  <si>
    <t>863 1 11 05013 13 0000 120</t>
  </si>
  <si>
    <t>863 1 11 05020 00 0000 120</t>
  </si>
  <si>
    <t>863 1 11 05025 05 0000 120</t>
  </si>
  <si>
    <t>863 1 11 05030 00 0000 120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</si>
  <si>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</si>
  <si>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863 1 11 05035 05 0000 120</t>
  </si>
  <si>
    <t>863 1 11 05070 00 0000 120</t>
  </si>
  <si>
    <t>863 1 11 05075 05 0000 120</t>
  </si>
  <si>
    <t>863 1 11 07000 00 0000 120</t>
  </si>
  <si>
    <t>863 1 11 07010 00 0000 120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</si>
  <si>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</si>
  <si>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863 1 11 07015 05 0000 120</t>
  </si>
  <si>
    <t>863 1 14 00000 00 0000 000</t>
  </si>
  <si>
    <t>863 1 14 02000 00 0000 410</t>
  </si>
  <si>
    <t>863 1 14 02050 05 0000 410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</si>
  <si>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</si>
  <si>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863 1 14 02053 05 0000 410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</si>
  <si>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</si>
  <si>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863 1 14 06000 00 0000 430</t>
  </si>
  <si>
    <t>863 1 14 06010 00 0000 430</t>
  </si>
  <si>
    <t>863 1 14 06013 05 0000 430</t>
  </si>
  <si>
    <t>863 1 14 06013 13 0000 430</t>
  </si>
  <si>
    <t>863 1 14 06300 00 0000 430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</si>
  <si>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</si>
  <si>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</si>
  <si>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863 1 14 06313 13 0000 430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</si>
  <si>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</si>
  <si>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890</t>
  </si>
  <si>
    <t>МИНИСТЕРСТВО ПРИРОДОПОЛЬЗОВАНИЯ И ЭКОЛОГИИ РЕСПУБЛИКИ БАШКОРТОСТАН</t>
  </si>
  <si>
    <t>890 1 00 00000 00 0000 000</t>
  </si>
  <si>
    <t>890 1 16 00000 00 0000 000</t>
  </si>
  <si>
    <t>890 1 16 25000 00 0000 140</t>
  </si>
  <si>
    <t>890 1 16 25010 01 0000 140</t>
  </si>
  <si>
    <t>890 1 16 25020 01 0000 140</t>
  </si>
  <si>
    <t>890 1 16 25030 01 0000 140</t>
  </si>
  <si>
    <t>890 1 16 25050 01 0000 140</t>
  </si>
  <si>
    <t>890 1 16 25080 00 0000 140</t>
  </si>
  <si>
    <t>Денежные взыскания (штрафы) за нарушение водного законодательства</t>
  </si>
  <si>
    <t>890 1 16 25085 05 0000 140</t>
  </si>
  <si>
    <t>890 1 16 35000 00 0000 140</t>
  </si>
  <si>
    <t>Суммы по искам о возмещении вреда, причиненного окружающей среде</t>
  </si>
  <si>
    <t>890 1 16 35030 05 0000 140</t>
  </si>
  <si>
    <t>890 1 16 43000 01 0000 140</t>
  </si>
  <si>
    <t>892</t>
  </si>
  <si>
    <t>МИНИСТЕРСТВО ФИНАНСОВ РЕСПУБЛИКИ БАШКОРТОСТАН</t>
  </si>
  <si>
    <t>892 1 00 00000 00 0000 000</t>
  </si>
  <si>
    <t>892 1 16 00000 00 0000 140</t>
  </si>
  <si>
    <t>892 1 16 33000 00 0000 140</t>
  </si>
  <si>
    <t>892 1 16 33050 05 0000 140</t>
  </si>
  <si>
    <t>Приложение №2</t>
  </si>
  <si>
    <t xml:space="preserve">Доходы бюджета муниципального района Мелеузовский район Республики Башкортостан </t>
  </si>
  <si>
    <t>государственного управления, относящихся к доходам бюджета муниципального района</t>
  </si>
  <si>
    <t>Мелеузовский район Республики Башкортостан</t>
  </si>
  <si>
    <t>Коды БК</t>
  </si>
  <si>
    <t>Показатели</t>
  </si>
  <si>
    <t>1 0302000 01 0000 110</t>
  </si>
  <si>
    <t>1 0302230 01 0000 110</t>
  </si>
  <si>
    <t>1 0302240 01 0000 110</t>
  </si>
  <si>
    <t>1 0302250 01 0000 110</t>
  </si>
  <si>
    <t>1 05 01000 00 0000 000</t>
  </si>
  <si>
    <t>1 05 02020 02 0000 110</t>
  </si>
  <si>
    <t>1 05 03000 00 0000 110</t>
  </si>
  <si>
    <t>1 08 03000 01 0000 110</t>
  </si>
  <si>
    <t>1 11 05030 00 0000 120</t>
  </si>
  <si>
    <t>1 11 07010 00 0000 120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</si>
  <si>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</si>
  <si>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</si>
  <si>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1 14 06000 00 0000 000</t>
  </si>
  <si>
    <t>1 14 06300 00 0000 430</t>
  </si>
  <si>
    <t>1 14 06310 00 0000 430</t>
  </si>
  <si>
    <t>1 14 06313 13 0000 430</t>
  </si>
  <si>
    <t>1 16 21000 00 0000 140</t>
  </si>
  <si>
    <t>1 16 25000 00 0000 140</t>
  </si>
  <si>
    <t>1 16 25080 00 0000 140</t>
  </si>
  <si>
    <t>1 16 28000 01 0000 140</t>
  </si>
  <si>
    <t>1 16 30000 01 0000 140</t>
  </si>
  <si>
    <t>1 16 32000 00 0000 140</t>
  </si>
  <si>
    <t>1 16 33000 00 0000 140</t>
  </si>
  <si>
    <t>1 16 33050 05 0000 140</t>
  </si>
  <si>
    <t>1 16 35000 00 0000 140</t>
  </si>
  <si>
    <t>1 16 51000 02 0000 140</t>
  </si>
  <si>
    <t>1 16 90000 00 0000 140</t>
  </si>
  <si>
    <t>2 02 00000 00 0000 151</t>
  </si>
  <si>
    <t>2 02 10000 00 0000 151</t>
  </si>
  <si>
    <t>2 02 15001 00 0000 151</t>
  </si>
  <si>
    <t>2 02 15001 05 0000 151</t>
  </si>
  <si>
    <t>2 02 15002 00 0000 151</t>
  </si>
  <si>
    <t>2 02 15002 05 0000 151</t>
  </si>
  <si>
    <t>2 02 20000 00 0000 151</t>
  </si>
  <si>
    <t>2 02 20077 00 0000 151</t>
  </si>
  <si>
    <t>2 02 20077 05 0000 151</t>
  </si>
  <si>
    <t>2 02 20216 00 0000 151</t>
  </si>
  <si>
    <t>2 02 25027 00 0000 151</t>
  </si>
  <si>
    <t>2 02 25097 00 0000 151</t>
  </si>
  <si>
    <t>2 02 25519 00 0000 151</t>
  </si>
  <si>
    <t>2 02 25555 00 0000 151</t>
  </si>
  <si>
    <t>2 02 29998 00 0000 151</t>
  </si>
  <si>
    <t>2 02 29999 00 0000 151</t>
  </si>
  <si>
    <t>2 02 30024 00 0000 151</t>
  </si>
  <si>
    <t>2 02 30024 05 0000 151</t>
  </si>
  <si>
    <t>2 02 30029 00 0000 151</t>
  </si>
  <si>
    <t>2 02 30029 05 0000 151</t>
  </si>
  <si>
    <t>2 02 35082 00 0000 151</t>
  </si>
  <si>
    <t>2 02 35082 05 0000 151</t>
  </si>
  <si>
    <t>2 02 35118 00 0000 151</t>
  </si>
  <si>
    <t>2 02 35118 05 0000 151</t>
  </si>
  <si>
    <t>2 02 35260 00 0000 151</t>
  </si>
  <si>
    <t>2 02 35260 05 0000 151</t>
  </si>
  <si>
    <t>2 02 40000 00 0000 151</t>
  </si>
  <si>
    <t>2 02 40014 00 0000 151</t>
  </si>
  <si>
    <t>2 02 40014 05 0000 151</t>
  </si>
  <si>
    <t>2 02 49999 00 0000 151</t>
  </si>
  <si>
    <t>2 02 49999 05 0000 151</t>
  </si>
  <si>
    <t>2 07 00000 00 0000 151</t>
  </si>
  <si>
    <t>2 07 05000 05 0000 151</t>
  </si>
  <si>
    <t>2 07 05030 05 0000 151</t>
  </si>
  <si>
    <t>2 18 00000 00 0000 151</t>
  </si>
  <si>
    <t>2 19 00000 00 0000 151</t>
  </si>
  <si>
    <t>2 19 00000 05 0000 151</t>
  </si>
  <si>
    <t>2 19 60010 05 0000 151</t>
  </si>
  <si>
    <t xml:space="preserve">Глава муниципального района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</si>
  <si>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А.В. Суботин                                          </t>
  </si>
  <si>
    <t xml:space="preserve"> 1 17 05000 00 0000 180</t>
  </si>
  <si>
    <t>от __________ 2019 года № ____</t>
  </si>
  <si>
    <t xml:space="preserve">Распределение бюджетных ассигнований муниципального района Мелеузовский район Республики Башкортостан за 2018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</si>
  <si>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09\0\10\92350</t>
  </si>
  <si>
    <t>Прочие выплаты по обязательствам муниципального образования</t>
  </si>
  <si>
    <t>0105</t>
  </si>
  <si>
    <t>08\0\03\51200</t>
  </si>
  <si>
    <t>0107</t>
  </si>
  <si>
    <t>08\0\04\00000</t>
  </si>
  <si>
    <t>08\0\04\00200</t>
  </si>
  <si>
    <t>Судебная система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</si>
  <si>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</si>
  <si>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</si>
  <si>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</si>
  <si>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Основное мероприятие "Проведение выборов в представительный орган муниципального образования"</t>
  </si>
  <si>
    <t>Проведение выборов и референдумов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</si>
  <si>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</si>
  <si>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182 1 06 02010 02 0000 110</t>
  </si>
  <si>
    <t>Налог на имущество организаций по имуществу, не входящему в Единую систему газоснабжения</t>
  </si>
  <si>
    <t>863 1 11 05313 05 0000 120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</si>
  <si>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</si>
  <si>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048 1 12 01041 01 0000 120</t>
  </si>
  <si>
    <t>Плата за размещение отходов производства</t>
  </si>
  <si>
    <t>863 1 14 02052 05 0000 410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</si>
  <si>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имуществу;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</si>
  <si>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</si>
  <si>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863 1 14 02053 05 0000 440</t>
  </si>
  <si>
    <t>863 1 14 06313 05 0000 430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</si>
  <si>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</si>
  <si>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</si>
  <si>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081 1 16 25060 01 0000 140</t>
  </si>
  <si>
    <t>188 1 16 30014 01 0000 140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</si>
  <si>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</si>
  <si>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188 1 16 30030 01 0000 140</t>
  </si>
  <si>
    <t>706 1 16 37040 05 0000 140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</si>
  <si>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</si>
  <si>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322 1 16 43000 01 0000 140</t>
  </si>
  <si>
    <t>150 1 16 90050 05 0000 140</t>
  </si>
  <si>
    <t>826 1 16 90050 05 0000 140</t>
  </si>
  <si>
    <t>876 1 16 90050 05 0000 140</t>
  </si>
  <si>
    <t>792 2 02 19999 05 0000 103</t>
  </si>
  <si>
    <t>Прочие дотации бюджетам муниципальных районов</t>
  </si>
  <si>
    <t>706 2 02 25567 05 0000 151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</si>
  <si>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</si>
  <si>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финансовое обеспечение отдельных полномочий</t>
  </si>
  <si>
    <t>706 2 02 35120 05 0000 151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</si>
  <si>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</si>
  <si>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706 2 18 05020 05 0000 180</t>
  </si>
  <si>
    <t>Доходы бюджетов муниципальных районов от возврата автономными учреждениями остатков субсидий прошлых лет</t>
  </si>
  <si>
    <t>706 2 19 25018 05 0000 151</t>
  </si>
  <si>
    <t>Возврат остатков субсидий на реализацию мероприятий федеральной целевой программы «Устойчивое развитие сельских территорий на 2014–2017 годы и на период до 2020 года» из бюджетов муниципальных районов</t>
  </si>
  <si>
    <t>182 1 06 00000 00 0000 110</t>
  </si>
  <si>
    <t>НАЛОГИ НА ИМУЩЕСТВО</t>
  </si>
  <si>
    <t>Налог на имущество организаций</t>
  </si>
  <si>
    <t>182 1 06 02000 00 0000 110</t>
  </si>
  <si>
    <t>188 1 16 28000 01 0000 000</t>
  </si>
  <si>
    <t>188 1 16 08020 01 0000 000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</si>
  <si>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</si>
  <si>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826 1 00 00000 00 0000 000</t>
  </si>
  <si>
    <t>826 1 16 00000 00 0000 000</t>
  </si>
  <si>
    <t>ГОСУДАРСТВЕННЫЙ КОМИТЕТ РЕСПУБЛИКИ БАШКОРТОСТАН ПО ЧРЕЗВЫЧАЙНЫМ СИТУАЦИЯМ</t>
  </si>
  <si>
    <t>876 1 00 00000 00 0000 000</t>
  </si>
  <si>
    <t>876 1 16 00000 00 0000 000</t>
  </si>
  <si>
    <t>УПРАВЛЕНИЕ ПО КОНТРОЛЮ В СФЕРЕ ОБРАЗОВАНИЯ РЕСПУБЛИКИ БАШКОРТОСТАН</t>
  </si>
  <si>
    <t>889 1 00 00000 00 0000 000</t>
  </si>
  <si>
    <t>889 1 16 00000 00 0000 000</t>
  </si>
  <si>
    <t>889 1 16 90050 05 0000 140</t>
  </si>
  <si>
    <t>МИНИСТЕРСТВО ЛЕСНОГО ХОЗЯЙСТВА РЕСПУБЛИКИ БАШКОРТОСТАН</t>
  </si>
  <si>
    <t>706 2 02 20077 05 0000 217</t>
  </si>
  <si>
    <t>706 2 02 20216 05 0000 216</t>
  </si>
  <si>
    <t>706 2 18 05010 05 0000 180</t>
  </si>
  <si>
    <t>Доходы бюджетов муниципальных районов от возврата бюджетными учреждениями остатков субсидий прошлых лет</t>
  </si>
  <si>
    <t>792 2 02 30024 05 0000 307</t>
  </si>
  <si>
    <t>Доходы бюджета муниципального района Мелеузовский район Республики Башкортостан за 2018 год по кодам классификации доходов бюджетов в разрезе главных администраторов доходов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</si>
  <si>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</si>
  <si>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</si>
  <si>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</si>
  <si>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</si>
  <si>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</si>
  <si>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Прочие дотации</t>
  </si>
  <si>
    <t>Субсидии бюджетам на реализацию мероприятий по устойчивому развитию сельских территорий</t>
  </si>
  <si>
    <t>Субсидии бюджетам на финансовое обеспечение отдельных полномочий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</si>
  <si>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</si>
  <si>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</si>
  <si>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организациями остатков субсидий прошлых лет</t>
  </si>
  <si>
    <t>1 05 03020 01 0000 110</t>
  </si>
  <si>
    <t>1 16 08020 01 0000 140</t>
  </si>
  <si>
    <t>2 02 19999 00 0000 151</t>
  </si>
  <si>
    <t>2 02 19999 05 0000 151</t>
  </si>
  <si>
    <t>2 02 25567 00 0000 151</t>
  </si>
  <si>
    <t>2 02 25567 05 0000 151</t>
  </si>
  <si>
    <t>2 02 35120 00 0000 151</t>
  </si>
  <si>
    <t>2 02 35120 05 0000 151</t>
  </si>
  <si>
    <t>2 18 05000 05 0000 151</t>
  </si>
  <si>
    <t>2 18 05010 05 0000 151</t>
  </si>
  <si>
    <t>2 18 05020 05 0000 151</t>
  </si>
  <si>
    <t>2 19 25018 05 0000 151</t>
  </si>
  <si>
    <t>1 06 00000 00 0000 110</t>
  </si>
  <si>
    <t>1 06 02000 02 0000 110</t>
  </si>
  <si>
    <t>1 06 02010 02 0000 110</t>
  </si>
  <si>
    <t>1 11 05300 00 0000 120</t>
  </si>
  <si>
    <t>1 11 05310 00 0000 120</t>
  </si>
  <si>
    <t>1 11 05313 05 0000 120</t>
  </si>
  <si>
    <t>1 12 01041 01 0000 120</t>
  </si>
  <si>
    <t>1 14 02052 05 0000 410</t>
  </si>
  <si>
    <t>1 14 06313 05 0000 430</t>
  </si>
  <si>
    <t>1 16 03000 00 0000 140</t>
  </si>
  <si>
    <t>1 16 30010 01 0000 140</t>
  </si>
  <si>
    <t>1 16 30014 01 0000 140</t>
  </si>
  <si>
    <t>1 16 37000 00 0000 140</t>
  </si>
  <si>
    <t>1 16 37040 05 0000 140</t>
  </si>
  <si>
    <t>от ____________ 2019 года № ____</t>
  </si>
  <si>
    <t xml:space="preserve">за 2018 год по кодам видов доходов, подвидов доходов, классификации операций сектора </t>
  </si>
  <si>
    <t>12\0\03\S2471</t>
  </si>
  <si>
    <t>Реализация проектов развития общественной инфраструктуры, основанных на местных инициативах, за счет средств бюджетов</t>
  </si>
  <si>
    <t>10\0\01\S2160</t>
  </si>
  <si>
    <t>Транспорт</t>
  </si>
  <si>
    <t>0408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</si>
  <si>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</si>
  <si>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</si>
  <si>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Отдельные мероприятия в области автомобильного транспорта</t>
  </si>
  <si>
    <t>10\0\02\63020</t>
  </si>
  <si>
    <t>05\0\01\S2490</t>
  </si>
  <si>
    <t xml:space="preserve">Поддержка мероприятий муниципальных программ развития субъектов малого и среднего предпринимательства </t>
  </si>
  <si>
    <t>08\0\02\92400</t>
  </si>
  <si>
    <t>Мероприятия по обеспечению экономической и социальной стабильности в муниципальном районе Мелеузовский район Республики Башкортостан</t>
  </si>
  <si>
    <t>Субсидии мунциипальным унитарным предприятиям</t>
  </si>
  <si>
    <t>09\0\08\62960</t>
  </si>
  <si>
    <t>Осуществление мероприятий по обеспечению территории Республики Башкортостан документацией по планировке территорий за счет средств бюджета Республики Башкортостан</t>
  </si>
  <si>
    <t>09\0\10\S2170</t>
  </si>
  <si>
    <t>09\0\07\61320</t>
  </si>
  <si>
    <t>09\0\01\03560</t>
  </si>
  <si>
    <t>09\0\01\S2471</t>
  </si>
  <si>
    <t>09\0\06\61320</t>
  </si>
  <si>
    <t>09\0\06\S2410</t>
  </si>
  <si>
    <t xml:space="preserve">Осуществление мероприятий по переходу на поквартирные системы отопления и установке блочных котельных </t>
  </si>
  <si>
    <t>09\0\08\03560</t>
  </si>
  <si>
    <t>09\0\04\L5550</t>
  </si>
  <si>
    <t xml:space="preserve">Поддержка муниципальных программ формирования современной городской среды </t>
  </si>
  <si>
    <t>09\0\04\S2010</t>
  </si>
  <si>
    <t>Софинансирование расходных обязательств, возникающих при  выполнении полномочий органов местного самоуправления по вопросам местного значения</t>
  </si>
  <si>
    <t>09\0\04\S2471</t>
  </si>
  <si>
    <t>01\0\01\S2010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</si>
  <si>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</si>
  <si>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Основное мероприятие "Переподготовка и повышение квалификации педагогических кадров"</t>
  </si>
  <si>
    <t>01\0\06\42090</t>
  </si>
  <si>
    <t>Реализация мероприятий по развитию образовательных организаций</t>
  </si>
  <si>
    <t>01\0\01\S2520</t>
  </si>
  <si>
    <t>01\0\02\S2010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</si>
  <si>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</si>
  <si>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01\0\08\S2080</t>
  </si>
  <si>
    <t>01\0\06\42190</t>
  </si>
  <si>
    <t xml:space="preserve">Осуществление мероприятий по созданию новых  мест в общеобразовательных организациях за счет капитального ремонта </t>
  </si>
  <si>
    <t>01\0\02\S2020</t>
  </si>
  <si>
    <t>01\0\02\S2471</t>
  </si>
  <si>
    <t>01\0\02\S2472</t>
  </si>
  <si>
    <t>01\0\02\S2473</t>
  </si>
  <si>
    <t>01\0\02\S2520</t>
  </si>
  <si>
    <t>01\0\03\S2010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</si>
  <si>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</si>
  <si>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</si>
  <si>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01\0\06\42390</t>
  </si>
  <si>
    <t>07\0\02\S2010</t>
  </si>
  <si>
    <t>07\0\02\S2050</t>
  </si>
  <si>
    <t>Основное мероприятие "Создание условий, обеспечеивающих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</si>
  <si>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Реализация мероприятий государственной программы Российской Федерации "Доступная среда" на 2011-2020 годы</t>
  </si>
  <si>
    <t>03\0\01\S2010</t>
  </si>
  <si>
    <t>07\0\01\L5190</t>
  </si>
  <si>
    <t xml:space="preserve">Поддержка отрасли культуры </t>
  </si>
  <si>
    <t>07\0\01\S2010</t>
  </si>
  <si>
    <t xml:space="preserve"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
</t>
  </si>
  <si>
    <t>07\0\01\S2040</t>
  </si>
  <si>
    <t>Улучшение жилищных условий граждан, проживающих в сельской местности</t>
  </si>
  <si>
    <t>09\0\07\L5675</t>
  </si>
  <si>
    <t>09\0\07\S2210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</si>
  <si>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набором школьно-письменных принадлежностей первоклассникам</t>
  </si>
  <si>
    <t>01\0\08\73370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</si>
  <si>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</si>
  <si>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</si>
  <si>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</si>
  <si>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03\0\02\S2010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</si>
  <si>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образования"</t>
  </si>
  <si>
    <t>Мелеузовский район Республики Башкортостан за 2018 год</t>
  </si>
  <si>
    <t>от __________ 2019 года № ___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</si>
  <si>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</si>
  <si>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Поддержка мероприятий муниципальных программ развития субъектов малого и среднего предпринимательства</t>
  </si>
  <si>
    <t>Улучшение жилищных граждан, проживающих в сельской местности</t>
  </si>
  <si>
    <t>Источники финансирования дефицита бюджета муниципального района Мелеузовский район Республики Башкортостан за 2018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источнмкам финансирования дефицитов бюджетов</t>
  </si>
  <si>
    <t xml:space="preserve">                                                                                         от __________2019 года № ____</t>
  </si>
  <si>
    <t xml:space="preserve">                                                                                          № ____ от ___________ 2019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</si>
</sst>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  <numFmt numFmtId="201" formatCode="#,##0.00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vertical="center" wrapText="1"/>
    </xf>
    <xf numFmtId="200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0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4" fontId="1" fillId="0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49" fontId="55" fillId="0" borderId="10" xfId="0" applyNumberFormat="1" applyFont="1" applyFill="1" applyBorder="1" applyAlignment="1">
      <alignment horizontal="left"/>
    </xf>
    <xf numFmtId="0" fontId="55" fillId="0" borderId="10" xfId="0" applyFont="1" applyFill="1" applyBorder="1" applyAlignment="1">
      <alignment horizontal="left" wrapText="1"/>
    </xf>
    <xf numFmtId="49" fontId="55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" fontId="15" fillId="0" borderId="10" xfId="0" applyNumberFormat="1" applyFont="1" applyFill="1" applyBorder="1" applyAlignment="1">
      <alignment wrapText="1"/>
    </xf>
    <xf numFmtId="49" fontId="55" fillId="0" borderId="10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4" fontId="55" fillId="0" borderId="10" xfId="0" applyNumberFormat="1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/>
    </xf>
    <xf numFmtId="4" fontId="15" fillId="0" borderId="10" xfId="0" applyNumberFormat="1" applyFont="1" applyFill="1" applyBorder="1" applyAlignment="1">
      <alignment vertical="top"/>
    </xf>
    <xf numFmtId="4" fontId="15" fillId="0" borderId="10" xfId="0" applyNumberFormat="1" applyFont="1" applyFill="1" applyBorder="1" applyAlignment="1">
      <alignment horizontal="right" vertical="top"/>
    </xf>
    <xf numFmtId="4" fontId="55" fillId="0" borderId="10" xfId="0" applyNumberFormat="1" applyFont="1" applyFill="1" applyBorder="1" applyAlignment="1">
      <alignment horizontal="right" vertical="top"/>
    </xf>
    <xf numFmtId="49" fontId="55" fillId="0" borderId="10" xfId="0" applyNumberFormat="1" applyFont="1" applyFill="1" applyBorder="1" applyAlignment="1">
      <alignment horizontal="left" vertical="top"/>
    </xf>
    <xf numFmtId="49" fontId="15" fillId="0" borderId="10" xfId="0" applyNumberFormat="1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4" fontId="16" fillId="0" borderId="10" xfId="0" applyNumberFormat="1" applyFont="1" applyFill="1" applyBorder="1" applyAlignment="1">
      <alignment vertical="top"/>
    </xf>
    <xf numFmtId="4" fontId="15" fillId="0" borderId="1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4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right" vertical="top"/>
    </xf>
    <xf numFmtId="4" fontId="15" fillId="0" borderId="10" xfId="0" applyNumberFormat="1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vertical="top" wrapText="1"/>
    </xf>
    <xf numFmtId="4" fontId="1" fillId="32" borderId="0" xfId="0" applyNumberFormat="1" applyFont="1" applyFill="1" applyBorder="1" applyAlignment="1">
      <alignment horizontal="right" vertical="top"/>
    </xf>
    <xf numFmtId="0" fontId="8" fillId="32" borderId="0" xfId="0" applyFont="1" applyFill="1" applyAlignment="1">
      <alignment vertical="top" wrapText="1"/>
    </xf>
    <xf numFmtId="4" fontId="8" fillId="32" borderId="0" xfId="0" applyNumberFormat="1" applyFont="1" applyFill="1" applyAlignment="1">
      <alignment horizontal="right" vertical="top"/>
    </xf>
    <xf numFmtId="0" fontId="8" fillId="32" borderId="10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right" vertical="top" wrapText="1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200" fontId="8" fillId="32" borderId="0" xfId="0" applyNumberFormat="1" applyFont="1" applyFill="1" applyAlignment="1">
      <alignment vertical="center" wrapText="1"/>
    </xf>
    <xf numFmtId="0" fontId="8" fillId="32" borderId="0" xfId="0" applyFont="1" applyFill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right" vertical="top"/>
    </xf>
    <xf numFmtId="0" fontId="8" fillId="32" borderId="0" xfId="0" applyFont="1" applyFill="1" applyBorder="1" applyAlignment="1">
      <alignment vertical="top" wrapText="1"/>
    </xf>
    <xf numFmtId="199" fontId="8" fillId="32" borderId="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 vertical="top"/>
    </xf>
    <xf numFmtId="0" fontId="8" fillId="32" borderId="10" xfId="0" applyFont="1" applyFill="1" applyBorder="1" applyAlignment="1" applyProtection="1">
      <alignment vertical="top" wrapText="1"/>
      <protection locked="0"/>
    </xf>
    <xf numFmtId="0" fontId="8" fillId="32" borderId="10" xfId="0" applyFont="1" applyFill="1" applyBorder="1" applyAlignment="1" applyProtection="1">
      <alignment vertical="top" wrapText="1" shrinkToFit="1"/>
      <protection locked="0"/>
    </xf>
    <xf numFmtId="0" fontId="1" fillId="32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vertical="top" wrapText="1"/>
    </xf>
    <xf numFmtId="0" fontId="1" fillId="32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5"/>
  <sheetViews>
    <sheetView zoomScalePageLayoutView="0" workbookViewId="0" topLeftCell="A1">
      <selection activeCell="C142" sqref="C142"/>
    </sheetView>
  </sheetViews>
  <sheetFormatPr defaultColWidth="9.00390625" defaultRowHeight="12.75"/>
  <cols>
    <col min="1" max="1" width="24.375" style="103" customWidth="1"/>
    <col min="2" max="2" width="62.625" style="104" customWidth="1"/>
    <col min="3" max="3" width="18.25390625" style="107" customWidth="1"/>
    <col min="4" max="4" width="9.125" style="106" customWidth="1"/>
    <col min="5" max="5" width="22.75390625" style="118" customWidth="1"/>
    <col min="6" max="6" width="9.125" style="118" customWidth="1"/>
    <col min="7" max="7" width="19.875" style="118" customWidth="1"/>
    <col min="8" max="8" width="15.875" style="118" customWidth="1"/>
    <col min="9" max="9" width="21.75390625" style="118" customWidth="1"/>
    <col min="10" max="11" width="9.125" style="118" customWidth="1"/>
    <col min="12" max="16384" width="9.125" style="106" customWidth="1"/>
  </cols>
  <sheetData>
    <row r="1" ht="12.75">
      <c r="C1" s="105" t="s">
        <v>635</v>
      </c>
    </row>
    <row r="2" ht="12.75">
      <c r="C2" s="105" t="s">
        <v>196</v>
      </c>
    </row>
    <row r="3" ht="12.75">
      <c r="C3" s="105" t="s">
        <v>198</v>
      </c>
    </row>
    <row r="4" ht="12.75">
      <c r="C4" s="105" t="s">
        <v>560</v>
      </c>
    </row>
    <row r="5" ht="12.75">
      <c r="C5" s="105" t="s">
        <v>1100</v>
      </c>
    </row>
    <row r="7" spans="1:3" ht="32.25" customHeight="1">
      <c r="A7" s="148" t="s">
        <v>1062</v>
      </c>
      <c r="B7" s="148"/>
      <c r="C7" s="148"/>
    </row>
    <row r="8" ht="12.75">
      <c r="C8" s="107" t="s">
        <v>621</v>
      </c>
    </row>
    <row r="9" spans="1:3" ht="25.5">
      <c r="A9" s="99" t="s">
        <v>636</v>
      </c>
      <c r="B9" s="100" t="s">
        <v>637</v>
      </c>
      <c r="C9" s="108" t="s">
        <v>602</v>
      </c>
    </row>
    <row r="10" spans="1:11" s="109" customFormat="1" ht="12.75">
      <c r="A10" s="69"/>
      <c r="B10" s="68" t="s">
        <v>638</v>
      </c>
      <c r="C10" s="88">
        <f>C11+C26+C34+C38+C43+C48+C86+C98+C103+C109+C114+C161+C177+C182+C187+C192+C197+C201+C231+C235+C239+C252</f>
        <v>1737745968.0199997</v>
      </c>
      <c r="E10" s="119"/>
      <c r="F10" s="119"/>
      <c r="G10" s="119"/>
      <c r="H10" s="119"/>
      <c r="I10" s="119"/>
      <c r="J10" s="119"/>
      <c r="K10" s="119"/>
    </row>
    <row r="11" spans="1:11" s="109" customFormat="1" ht="25.5">
      <c r="A11" s="69" t="s">
        <v>639</v>
      </c>
      <c r="B11" s="68" t="s">
        <v>640</v>
      </c>
      <c r="C11" s="88">
        <f>C12</f>
        <v>971011.05</v>
      </c>
      <c r="E11" s="119"/>
      <c r="F11" s="119"/>
      <c r="G11" s="119"/>
      <c r="H11" s="119"/>
      <c r="I11" s="119"/>
      <c r="J11" s="119"/>
      <c r="K11" s="119"/>
    </row>
    <row r="12" spans="1:3" ht="12.75">
      <c r="A12" s="70" t="s">
        <v>641</v>
      </c>
      <c r="B12" s="66" t="s">
        <v>481</v>
      </c>
      <c r="C12" s="88">
        <f>C13+C20</f>
        <v>971011.05</v>
      </c>
    </row>
    <row r="13" spans="1:3" ht="12.75">
      <c r="A13" s="70" t="s">
        <v>642</v>
      </c>
      <c r="B13" s="66" t="s">
        <v>428</v>
      </c>
      <c r="C13" s="84">
        <f>C14</f>
        <v>818211.05</v>
      </c>
    </row>
    <row r="14" spans="1:3" ht="12.75">
      <c r="A14" s="70" t="s">
        <v>643</v>
      </c>
      <c r="B14" s="66" t="s">
        <v>430</v>
      </c>
      <c r="C14" s="84">
        <f>C15+C16+C17+C19</f>
        <v>818211.05</v>
      </c>
    </row>
    <row r="15" spans="1:7" ht="25.5">
      <c r="A15" s="72" t="s">
        <v>644</v>
      </c>
      <c r="B15" s="72" t="s">
        <v>345</v>
      </c>
      <c r="C15" s="90">
        <v>289693.2</v>
      </c>
      <c r="E15" s="110"/>
      <c r="F15" s="110"/>
      <c r="G15" s="110"/>
    </row>
    <row r="16" spans="1:7" ht="12.75">
      <c r="A16" s="72" t="s">
        <v>645</v>
      </c>
      <c r="B16" s="72" t="s">
        <v>582</v>
      </c>
      <c r="C16" s="90">
        <v>390113.02</v>
      </c>
      <c r="E16" s="110"/>
      <c r="F16" s="110"/>
      <c r="G16" s="110"/>
    </row>
    <row r="17" spans="1:7" ht="12.75">
      <c r="A17" s="72" t="s">
        <v>646</v>
      </c>
      <c r="B17" s="72" t="s">
        <v>545</v>
      </c>
      <c r="C17" s="90">
        <v>125743.9</v>
      </c>
      <c r="E17" s="110"/>
      <c r="F17" s="110"/>
      <c r="G17" s="110"/>
    </row>
    <row r="18" spans="1:7" ht="12.75">
      <c r="A18" s="72" t="s">
        <v>1010</v>
      </c>
      <c r="B18" s="72" t="s">
        <v>1011</v>
      </c>
      <c r="C18" s="90">
        <v>125743.9</v>
      </c>
      <c r="E18" s="110"/>
      <c r="F18" s="110"/>
      <c r="G18" s="110"/>
    </row>
    <row r="19" spans="1:7" ht="25.5">
      <c r="A19" s="72" t="s">
        <v>647</v>
      </c>
      <c r="B19" s="72" t="s">
        <v>348</v>
      </c>
      <c r="C19" s="90">
        <v>12660.93</v>
      </c>
      <c r="E19" s="110"/>
      <c r="F19" s="110"/>
      <c r="G19" s="110"/>
    </row>
    <row r="20" spans="1:7" ht="12.75">
      <c r="A20" s="70" t="s">
        <v>648</v>
      </c>
      <c r="B20" s="66" t="s">
        <v>486</v>
      </c>
      <c r="C20" s="84">
        <f>C21</f>
        <v>152800</v>
      </c>
      <c r="E20" s="110"/>
      <c r="F20" s="110"/>
      <c r="G20" s="110"/>
    </row>
    <row r="21" spans="1:7" ht="76.5">
      <c r="A21" s="70" t="s">
        <v>649</v>
      </c>
      <c r="B21" s="66" t="s">
        <v>650</v>
      </c>
      <c r="C21" s="84">
        <f>C22+C23+C24+C25</f>
        <v>152800</v>
      </c>
      <c r="E21" s="110"/>
      <c r="F21" s="110"/>
      <c r="G21" s="110"/>
    </row>
    <row r="22" spans="1:3" ht="25.5">
      <c r="A22" s="72" t="s">
        <v>651</v>
      </c>
      <c r="B22" s="72" t="s">
        <v>334</v>
      </c>
      <c r="C22" s="90">
        <v>50000</v>
      </c>
    </row>
    <row r="23" spans="1:3" ht="25.5">
      <c r="A23" s="72" t="s">
        <v>652</v>
      </c>
      <c r="B23" s="72" t="s">
        <v>335</v>
      </c>
      <c r="C23" s="90">
        <v>60800</v>
      </c>
    </row>
    <row r="24" spans="1:3" ht="25.5">
      <c r="A24" s="72" t="s">
        <v>653</v>
      </c>
      <c r="B24" s="72" t="s">
        <v>434</v>
      </c>
      <c r="C24" s="90">
        <v>42000</v>
      </c>
    </row>
    <row r="25" spans="1:3" ht="25.5">
      <c r="A25" s="72" t="s">
        <v>1019</v>
      </c>
      <c r="B25" s="72" t="s">
        <v>436</v>
      </c>
      <c r="C25" s="90">
        <v>0</v>
      </c>
    </row>
    <row r="26" spans="1:7" ht="12.75">
      <c r="A26" s="69" t="s">
        <v>310</v>
      </c>
      <c r="B26" s="68" t="s">
        <v>654</v>
      </c>
      <c r="C26" s="88">
        <f>C27</f>
        <v>19935571.54</v>
      </c>
      <c r="E26" s="110"/>
      <c r="F26" s="110"/>
      <c r="G26" s="110"/>
    </row>
    <row r="27" spans="1:7" ht="12.75">
      <c r="A27" s="70" t="s">
        <v>655</v>
      </c>
      <c r="B27" s="66" t="s">
        <v>481</v>
      </c>
      <c r="C27" s="84">
        <f>C28</f>
        <v>19935571.54</v>
      </c>
      <c r="E27" s="110"/>
      <c r="F27" s="110"/>
      <c r="G27" s="110"/>
    </row>
    <row r="28" spans="1:7" ht="25.5">
      <c r="A28" s="70" t="s">
        <v>656</v>
      </c>
      <c r="B28" s="66" t="s">
        <v>555</v>
      </c>
      <c r="C28" s="84">
        <f>C29</f>
        <v>19935571.54</v>
      </c>
      <c r="E28" s="110"/>
      <c r="F28" s="110"/>
      <c r="G28" s="110"/>
    </row>
    <row r="29" spans="1:14" ht="25.5">
      <c r="A29" s="70" t="s">
        <v>657</v>
      </c>
      <c r="B29" s="66" t="s">
        <v>556</v>
      </c>
      <c r="C29" s="84">
        <f>C30+C31+C32+C33</f>
        <v>19935571.54</v>
      </c>
      <c r="E29" s="110"/>
      <c r="F29" s="110"/>
      <c r="G29" s="110"/>
      <c r="I29" s="119"/>
      <c r="J29" s="119"/>
      <c r="K29" s="119"/>
      <c r="L29" s="109"/>
      <c r="M29" s="109"/>
      <c r="N29" s="109"/>
    </row>
    <row r="30" spans="1:14" ht="51">
      <c r="A30" s="72" t="s">
        <v>658</v>
      </c>
      <c r="B30" s="72" t="s">
        <v>415</v>
      </c>
      <c r="C30" s="90">
        <v>8882599.39</v>
      </c>
      <c r="I30" s="119"/>
      <c r="J30" s="119"/>
      <c r="K30" s="119"/>
      <c r="L30" s="109"/>
      <c r="M30" s="109"/>
      <c r="N30" s="109"/>
    </row>
    <row r="31" spans="1:9" ht="63.75">
      <c r="A31" s="72" t="s">
        <v>659</v>
      </c>
      <c r="B31" s="72" t="s">
        <v>416</v>
      </c>
      <c r="C31" s="90">
        <v>85545.3</v>
      </c>
      <c r="I31" s="119"/>
    </row>
    <row r="32" spans="1:3" ht="51">
      <c r="A32" s="72" t="s">
        <v>660</v>
      </c>
      <c r="B32" s="72" t="s">
        <v>417</v>
      </c>
      <c r="C32" s="90">
        <v>12957633.04</v>
      </c>
    </row>
    <row r="33" spans="1:14" s="109" customFormat="1" ht="51">
      <c r="A33" s="72" t="s">
        <v>661</v>
      </c>
      <c r="B33" s="72" t="s">
        <v>418</v>
      </c>
      <c r="C33" s="90">
        <v>-1990206.19</v>
      </c>
      <c r="E33" s="119"/>
      <c r="F33" s="119"/>
      <c r="G33" s="119"/>
      <c r="H33" s="118"/>
      <c r="I33" s="118"/>
      <c r="J33" s="118"/>
      <c r="K33" s="118"/>
      <c r="L33" s="106"/>
      <c r="M33" s="106"/>
      <c r="N33" s="106"/>
    </row>
    <row r="34" spans="1:14" s="78" customFormat="1" ht="25.5">
      <c r="A34" s="76" t="s">
        <v>662</v>
      </c>
      <c r="B34" s="75" t="s">
        <v>663</v>
      </c>
      <c r="C34" s="81">
        <f>C35</f>
        <v>30000</v>
      </c>
      <c r="E34" s="110"/>
      <c r="F34" s="110"/>
      <c r="G34" s="110"/>
      <c r="H34" s="118"/>
      <c r="I34" s="118"/>
      <c r="J34" s="118"/>
      <c r="K34" s="118"/>
      <c r="L34" s="106"/>
      <c r="M34" s="106"/>
      <c r="N34" s="106"/>
    </row>
    <row r="35" spans="1:7" ht="12.75">
      <c r="A35" s="70" t="s">
        <v>664</v>
      </c>
      <c r="B35" s="66" t="s">
        <v>481</v>
      </c>
      <c r="C35" s="84">
        <f>C36</f>
        <v>30000</v>
      </c>
      <c r="E35" s="110"/>
      <c r="F35" s="110"/>
      <c r="G35" s="110"/>
    </row>
    <row r="36" spans="1:7" ht="12.75">
      <c r="A36" s="70" t="s">
        <v>665</v>
      </c>
      <c r="B36" s="66" t="s">
        <v>486</v>
      </c>
      <c r="C36" s="84">
        <f>C37</f>
        <v>30000</v>
      </c>
      <c r="E36" s="110"/>
      <c r="F36" s="110"/>
      <c r="G36" s="110"/>
    </row>
    <row r="37" spans="1:3" ht="13.5" customHeight="1">
      <c r="A37" s="72" t="s">
        <v>1026</v>
      </c>
      <c r="B37" s="72" t="s">
        <v>484</v>
      </c>
      <c r="C37" s="90">
        <v>30000</v>
      </c>
    </row>
    <row r="38" spans="1:14" s="78" customFormat="1" ht="25.5">
      <c r="A38" s="79" t="s">
        <v>667</v>
      </c>
      <c r="B38" s="80" t="s">
        <v>668</v>
      </c>
      <c r="C38" s="81">
        <f>C39</f>
        <v>15000</v>
      </c>
      <c r="E38" s="110"/>
      <c r="F38" s="110"/>
      <c r="G38" s="110"/>
      <c r="H38" s="118"/>
      <c r="I38" s="118"/>
      <c r="J38" s="118"/>
      <c r="K38" s="118"/>
      <c r="L38" s="106"/>
      <c r="M38" s="106"/>
      <c r="N38" s="106"/>
    </row>
    <row r="39" spans="1:7" ht="12.75">
      <c r="A39" s="82" t="s">
        <v>669</v>
      </c>
      <c r="B39" s="83" t="s">
        <v>481</v>
      </c>
      <c r="C39" s="84">
        <f>C40</f>
        <v>15000</v>
      </c>
      <c r="E39" s="110"/>
      <c r="F39" s="110"/>
      <c r="G39" s="110"/>
    </row>
    <row r="40" spans="1:7" ht="12.75">
      <c r="A40" s="82" t="s">
        <v>670</v>
      </c>
      <c r="B40" s="83" t="s">
        <v>486</v>
      </c>
      <c r="C40" s="84">
        <f>C41</f>
        <v>15000</v>
      </c>
      <c r="E40" s="110"/>
      <c r="F40" s="110"/>
      <c r="G40" s="110"/>
    </row>
    <row r="41" spans="1:3" ht="38.25">
      <c r="A41" s="83" t="s">
        <v>671</v>
      </c>
      <c r="B41" s="83" t="s">
        <v>672</v>
      </c>
      <c r="C41" s="84">
        <f>C42</f>
        <v>15000</v>
      </c>
    </row>
    <row r="42" spans="1:7" ht="51">
      <c r="A42" s="89" t="s">
        <v>673</v>
      </c>
      <c r="B42" s="89" t="s">
        <v>674</v>
      </c>
      <c r="C42" s="90">
        <v>15000</v>
      </c>
      <c r="E42" s="110"/>
      <c r="F42" s="110"/>
      <c r="G42" s="110"/>
    </row>
    <row r="43" spans="1:7" ht="51">
      <c r="A43" s="86" t="s">
        <v>675</v>
      </c>
      <c r="B43" s="87" t="s">
        <v>676</v>
      </c>
      <c r="C43" s="88">
        <f>C44</f>
        <v>39000</v>
      </c>
      <c r="E43" s="110"/>
      <c r="F43" s="110"/>
      <c r="G43" s="110"/>
    </row>
    <row r="44" spans="1:7" ht="12.75">
      <c r="A44" s="82" t="s">
        <v>677</v>
      </c>
      <c r="B44" s="83" t="s">
        <v>481</v>
      </c>
      <c r="C44" s="84">
        <f>C45</f>
        <v>39000</v>
      </c>
      <c r="E44" s="110"/>
      <c r="F44" s="110"/>
      <c r="G44" s="110"/>
    </row>
    <row r="45" spans="1:7" ht="12.75">
      <c r="A45" s="82" t="s">
        <v>678</v>
      </c>
      <c r="B45" s="83" t="s">
        <v>486</v>
      </c>
      <c r="C45" s="84">
        <f>C46</f>
        <v>39000</v>
      </c>
      <c r="E45" s="110"/>
      <c r="F45" s="110"/>
      <c r="G45" s="110"/>
    </row>
    <row r="46" spans="1:14" ht="25.5">
      <c r="A46" s="82" t="s">
        <v>679</v>
      </c>
      <c r="B46" s="83" t="s">
        <v>666</v>
      </c>
      <c r="C46" s="84">
        <f>C47</f>
        <v>39000</v>
      </c>
      <c r="J46" s="119"/>
      <c r="K46" s="119"/>
      <c r="L46" s="109"/>
      <c r="M46" s="109"/>
      <c r="N46" s="109"/>
    </row>
    <row r="47" spans="1:9" ht="25.5">
      <c r="A47" s="89" t="s">
        <v>680</v>
      </c>
      <c r="B47" s="89" t="s">
        <v>484</v>
      </c>
      <c r="C47" s="90">
        <v>39000</v>
      </c>
      <c r="E47" s="110"/>
      <c r="F47" s="110"/>
      <c r="G47" s="110"/>
      <c r="I47" s="119"/>
    </row>
    <row r="48" spans="1:7" ht="25.5">
      <c r="A48" s="69" t="s">
        <v>681</v>
      </c>
      <c r="B48" s="68" t="s">
        <v>682</v>
      </c>
      <c r="C48" s="88">
        <f>C49</f>
        <v>482826511.84999996</v>
      </c>
      <c r="E48" s="110"/>
      <c r="F48" s="110"/>
      <c r="G48" s="110"/>
    </row>
    <row r="49" spans="1:7" ht="12.75">
      <c r="A49" s="70" t="s">
        <v>683</v>
      </c>
      <c r="B49" s="66" t="s">
        <v>481</v>
      </c>
      <c r="C49" s="84">
        <f>C50+C56+C73+C76+C79+C82</f>
        <v>482826511.84999996</v>
      </c>
      <c r="E49" s="110"/>
      <c r="F49" s="110"/>
      <c r="G49" s="110"/>
    </row>
    <row r="50" spans="1:7" ht="12.75">
      <c r="A50" s="70" t="s">
        <v>684</v>
      </c>
      <c r="B50" s="66" t="s">
        <v>559</v>
      </c>
      <c r="C50" s="84">
        <f>C51</f>
        <v>341992331.63000005</v>
      </c>
      <c r="E50" s="110"/>
      <c r="F50" s="110"/>
      <c r="G50" s="110"/>
    </row>
    <row r="51" spans="1:7" ht="12.75">
      <c r="A51" s="82" t="s">
        <v>685</v>
      </c>
      <c r="B51" s="83" t="s">
        <v>564</v>
      </c>
      <c r="C51" s="84">
        <f>C52+C53+C54+C55</f>
        <v>341992331.63000005</v>
      </c>
      <c r="E51" s="110"/>
      <c r="F51" s="110"/>
      <c r="G51" s="110"/>
    </row>
    <row r="52" spans="1:3" ht="51">
      <c r="A52" s="89" t="s">
        <v>686</v>
      </c>
      <c r="B52" s="89" t="s">
        <v>286</v>
      </c>
      <c r="C52" s="90">
        <v>334770180.05</v>
      </c>
    </row>
    <row r="53" spans="1:3" ht="76.5">
      <c r="A53" s="89" t="s">
        <v>687</v>
      </c>
      <c r="B53" s="89" t="s">
        <v>166</v>
      </c>
      <c r="C53" s="90">
        <v>2661783.31</v>
      </c>
    </row>
    <row r="54" spans="1:14" ht="38.25">
      <c r="A54" s="89" t="s">
        <v>688</v>
      </c>
      <c r="B54" s="89" t="s">
        <v>167</v>
      </c>
      <c r="C54" s="90">
        <v>3013538.17</v>
      </c>
      <c r="J54" s="119"/>
      <c r="K54" s="119"/>
      <c r="L54" s="109"/>
      <c r="M54" s="109"/>
      <c r="N54" s="109"/>
    </row>
    <row r="55" spans="1:3" ht="63.75">
      <c r="A55" s="89" t="s">
        <v>689</v>
      </c>
      <c r="B55" s="89" t="s">
        <v>303</v>
      </c>
      <c r="C55" s="90">
        <v>1546830.1</v>
      </c>
    </row>
    <row r="56" spans="1:7" ht="12.75">
      <c r="A56" s="65" t="s">
        <v>690</v>
      </c>
      <c r="B56" s="66" t="s">
        <v>561</v>
      </c>
      <c r="C56" s="93">
        <f>C57+C65+C68+C71</f>
        <v>117950981.55</v>
      </c>
      <c r="E56" s="110"/>
      <c r="F56" s="110"/>
      <c r="G56" s="110"/>
    </row>
    <row r="57" spans="1:7" ht="25.5">
      <c r="A57" s="82" t="s">
        <v>691</v>
      </c>
      <c r="B57" s="83" t="s">
        <v>451</v>
      </c>
      <c r="C57" s="84">
        <f>C58+C61+C64</f>
        <v>83725363.84</v>
      </c>
      <c r="E57" s="110"/>
      <c r="F57" s="110"/>
      <c r="G57" s="110"/>
    </row>
    <row r="58" spans="1:7" ht="25.5">
      <c r="A58" s="82" t="s">
        <v>692</v>
      </c>
      <c r="B58" s="83" t="s">
        <v>693</v>
      </c>
      <c r="C58" s="84">
        <f>C59+C60</f>
        <v>45483926.86</v>
      </c>
      <c r="E58" s="110"/>
      <c r="F58" s="110"/>
      <c r="G58" s="110"/>
    </row>
    <row r="59" spans="1:3" ht="25.5">
      <c r="A59" s="89" t="s">
        <v>694</v>
      </c>
      <c r="B59" s="89" t="s">
        <v>693</v>
      </c>
      <c r="C59" s="90">
        <v>45476959.7</v>
      </c>
    </row>
    <row r="60" spans="1:7" ht="38.25">
      <c r="A60" s="82" t="s">
        <v>695</v>
      </c>
      <c r="B60" s="83" t="s">
        <v>471</v>
      </c>
      <c r="C60" s="84">
        <v>6967.16</v>
      </c>
      <c r="E60" s="110"/>
      <c r="F60" s="110"/>
      <c r="G60" s="110"/>
    </row>
    <row r="61" spans="1:7" ht="25.5">
      <c r="A61" s="82" t="s">
        <v>696</v>
      </c>
      <c r="B61" s="83" t="s">
        <v>336</v>
      </c>
      <c r="C61" s="84">
        <f>C62+C63</f>
        <v>38402212.78</v>
      </c>
      <c r="E61" s="110"/>
      <c r="F61" s="110"/>
      <c r="G61" s="110"/>
    </row>
    <row r="62" spans="1:3" ht="51">
      <c r="A62" s="89" t="s">
        <v>697</v>
      </c>
      <c r="B62" s="89" t="s">
        <v>1005</v>
      </c>
      <c r="C62" s="90">
        <v>38401807.78</v>
      </c>
    </row>
    <row r="63" spans="1:7" ht="38.25">
      <c r="A63" s="82" t="s">
        <v>698</v>
      </c>
      <c r="B63" s="83" t="s">
        <v>339</v>
      </c>
      <c r="C63" s="84">
        <v>405</v>
      </c>
      <c r="E63" s="110"/>
      <c r="F63" s="110"/>
      <c r="G63" s="110"/>
    </row>
    <row r="64" spans="1:7" ht="25.5">
      <c r="A64" s="82" t="s">
        <v>699</v>
      </c>
      <c r="B64" s="83" t="s">
        <v>700</v>
      </c>
      <c r="C64" s="84">
        <v>-160775.8</v>
      </c>
      <c r="E64" s="110"/>
      <c r="F64" s="110"/>
      <c r="G64" s="110"/>
    </row>
    <row r="65" spans="1:7" ht="12.75">
      <c r="A65" s="82" t="s">
        <v>701</v>
      </c>
      <c r="B65" s="83" t="s">
        <v>565</v>
      </c>
      <c r="C65" s="84">
        <f>C66+C67</f>
        <v>27106433.130000003</v>
      </c>
      <c r="E65" s="110"/>
      <c r="F65" s="110"/>
      <c r="G65" s="110"/>
    </row>
    <row r="66" spans="1:3" ht="12.75">
      <c r="A66" s="89" t="s">
        <v>702</v>
      </c>
      <c r="B66" s="89" t="s">
        <v>565</v>
      </c>
      <c r="C66" s="90">
        <v>27106011.12</v>
      </c>
    </row>
    <row r="67" spans="1:7" ht="25.5">
      <c r="A67" s="82" t="s">
        <v>703</v>
      </c>
      <c r="B67" s="83" t="s">
        <v>704</v>
      </c>
      <c r="C67" s="84">
        <v>422.01</v>
      </c>
      <c r="E67" s="110"/>
      <c r="F67" s="110"/>
      <c r="G67" s="110"/>
    </row>
    <row r="68" spans="1:7" ht="12.75">
      <c r="A68" s="82" t="s">
        <v>705</v>
      </c>
      <c r="B68" s="83" t="s">
        <v>291</v>
      </c>
      <c r="C68" s="84">
        <f>C69+C70</f>
        <v>3724262.6199999996</v>
      </c>
      <c r="E68" s="110"/>
      <c r="F68" s="110"/>
      <c r="G68" s="110"/>
    </row>
    <row r="69" spans="1:3" ht="12.75">
      <c r="A69" s="89" t="s">
        <v>706</v>
      </c>
      <c r="B69" s="89" t="s">
        <v>291</v>
      </c>
      <c r="C69" s="90">
        <v>3724167.8</v>
      </c>
    </row>
    <row r="70" spans="1:7" ht="25.5">
      <c r="A70" s="82" t="s">
        <v>707</v>
      </c>
      <c r="B70" s="83" t="s">
        <v>708</v>
      </c>
      <c r="C70" s="84">
        <v>94.82</v>
      </c>
      <c r="E70" s="110"/>
      <c r="F70" s="110"/>
      <c r="G70" s="110"/>
    </row>
    <row r="71" spans="1:7" ht="25.5">
      <c r="A71" s="82" t="s">
        <v>709</v>
      </c>
      <c r="B71" s="83" t="s">
        <v>489</v>
      </c>
      <c r="C71" s="84">
        <f>C72</f>
        <v>3394921.96</v>
      </c>
      <c r="E71" s="110"/>
      <c r="F71" s="110"/>
      <c r="G71" s="110"/>
    </row>
    <row r="72" spans="1:3" ht="25.5">
      <c r="A72" s="89" t="s">
        <v>710</v>
      </c>
      <c r="B72" s="89" t="s">
        <v>557</v>
      </c>
      <c r="C72" s="90">
        <v>3394921.96</v>
      </c>
    </row>
    <row r="73" spans="1:7" ht="12.75">
      <c r="A73" s="82" t="s">
        <v>1040</v>
      </c>
      <c r="B73" s="83" t="s">
        <v>1041</v>
      </c>
      <c r="C73" s="84">
        <f>C74</f>
        <v>10980171.59</v>
      </c>
      <c r="E73" s="110"/>
      <c r="F73" s="110"/>
      <c r="G73" s="110"/>
    </row>
    <row r="74" spans="1:11" s="109" customFormat="1" ht="12.75">
      <c r="A74" s="89" t="s">
        <v>1043</v>
      </c>
      <c r="B74" s="83" t="s">
        <v>1042</v>
      </c>
      <c r="C74" s="84">
        <f>C75</f>
        <v>10980171.59</v>
      </c>
      <c r="E74" s="110"/>
      <c r="F74" s="110"/>
      <c r="G74" s="110"/>
      <c r="H74" s="118"/>
      <c r="I74" s="118"/>
      <c r="J74" s="119"/>
      <c r="K74" s="119"/>
    </row>
    <row r="75" spans="1:9" ht="25.5">
      <c r="A75" s="89" t="s">
        <v>1006</v>
      </c>
      <c r="B75" s="89" t="s">
        <v>1007</v>
      </c>
      <c r="C75" s="90">
        <v>10980171.59</v>
      </c>
      <c r="I75" s="119"/>
    </row>
    <row r="76" spans="1:7" ht="25.5">
      <c r="A76" s="82" t="s">
        <v>711</v>
      </c>
      <c r="B76" s="83" t="s">
        <v>190</v>
      </c>
      <c r="C76" s="84">
        <f>C77</f>
        <v>1131187.96</v>
      </c>
      <c r="E76" s="110"/>
      <c r="F76" s="110"/>
      <c r="G76" s="110"/>
    </row>
    <row r="77" spans="1:7" ht="12.75">
      <c r="A77" s="82" t="s">
        <v>712</v>
      </c>
      <c r="B77" s="83" t="s">
        <v>354</v>
      </c>
      <c r="C77" s="84">
        <f>C78</f>
        <v>1131187.96</v>
      </c>
      <c r="E77" s="110"/>
      <c r="F77" s="110"/>
      <c r="G77" s="110"/>
    </row>
    <row r="78" spans="1:3" ht="12.75">
      <c r="A78" s="89" t="s">
        <v>713</v>
      </c>
      <c r="B78" s="89" t="s">
        <v>352</v>
      </c>
      <c r="C78" s="90">
        <v>1131187.96</v>
      </c>
    </row>
    <row r="79" spans="1:7" ht="12.75">
      <c r="A79" s="82" t="s">
        <v>714</v>
      </c>
      <c r="B79" s="83" t="s">
        <v>305</v>
      </c>
      <c r="C79" s="84">
        <f>C80</f>
        <v>10710084.34</v>
      </c>
      <c r="E79" s="110"/>
      <c r="F79" s="110"/>
      <c r="G79" s="110"/>
    </row>
    <row r="80" spans="1:7" ht="25.5">
      <c r="A80" s="82" t="s">
        <v>715</v>
      </c>
      <c r="B80" s="83" t="s">
        <v>716</v>
      </c>
      <c r="C80" s="84">
        <f>C81</f>
        <v>10710084.34</v>
      </c>
      <c r="E80" s="110"/>
      <c r="F80" s="110"/>
      <c r="G80" s="110"/>
    </row>
    <row r="81" spans="1:3" ht="38.25">
      <c r="A81" s="89" t="s">
        <v>717</v>
      </c>
      <c r="B81" s="89" t="s">
        <v>472</v>
      </c>
      <c r="C81" s="90">
        <v>10710084.34</v>
      </c>
    </row>
    <row r="82" spans="1:11" s="109" customFormat="1" ht="12.75">
      <c r="A82" s="82" t="s">
        <v>718</v>
      </c>
      <c r="B82" s="83" t="s">
        <v>486</v>
      </c>
      <c r="C82" s="84">
        <f>C83</f>
        <v>61754.78</v>
      </c>
      <c r="E82" s="110"/>
      <c r="F82" s="110"/>
      <c r="G82" s="110"/>
      <c r="H82" s="118"/>
      <c r="I82" s="118"/>
      <c r="J82" s="119"/>
      <c r="K82" s="119"/>
    </row>
    <row r="83" spans="1:9" ht="25.5">
      <c r="A83" s="82" t="s">
        <v>719</v>
      </c>
      <c r="B83" s="83" t="s">
        <v>720</v>
      </c>
      <c r="C83" s="84">
        <f>C84+C85</f>
        <v>61754.78</v>
      </c>
      <c r="E83" s="110"/>
      <c r="F83" s="110"/>
      <c r="G83" s="110"/>
      <c r="I83" s="119"/>
    </row>
    <row r="84" spans="1:7" ht="51">
      <c r="A84" s="82" t="s">
        <v>721</v>
      </c>
      <c r="B84" s="83" t="s">
        <v>1018</v>
      </c>
      <c r="C84" s="84">
        <v>45695.6</v>
      </c>
      <c r="E84" s="110"/>
      <c r="F84" s="110"/>
      <c r="G84" s="110"/>
    </row>
    <row r="85" spans="1:7" ht="38.25">
      <c r="A85" s="82" t="s">
        <v>722</v>
      </c>
      <c r="B85" s="83" t="s">
        <v>192</v>
      </c>
      <c r="C85" s="84">
        <v>16059.18</v>
      </c>
      <c r="E85" s="110"/>
      <c r="F85" s="110"/>
      <c r="G85" s="110"/>
    </row>
    <row r="86" spans="1:11" s="109" customFormat="1" ht="25.5">
      <c r="A86" s="69" t="s">
        <v>723</v>
      </c>
      <c r="B86" s="68" t="s">
        <v>724</v>
      </c>
      <c r="C86" s="88">
        <f>C87</f>
        <v>1944692.31</v>
      </c>
      <c r="E86" s="110"/>
      <c r="F86" s="110"/>
      <c r="G86" s="110"/>
      <c r="H86" s="118"/>
      <c r="I86" s="118"/>
      <c r="J86" s="119"/>
      <c r="K86" s="119"/>
    </row>
    <row r="87" spans="1:9" ht="12.75">
      <c r="A87" s="70" t="s">
        <v>725</v>
      </c>
      <c r="B87" s="66" t="s">
        <v>481</v>
      </c>
      <c r="C87" s="84">
        <f>C88</f>
        <v>1944692.31</v>
      </c>
      <c r="E87" s="110"/>
      <c r="F87" s="110"/>
      <c r="G87" s="110"/>
      <c r="I87" s="119"/>
    </row>
    <row r="88" spans="1:7" ht="12.75">
      <c r="A88" s="70" t="s">
        <v>726</v>
      </c>
      <c r="B88" s="66" t="s">
        <v>486</v>
      </c>
      <c r="C88" s="84">
        <f>C89+C93+C94+C95+C96+C92</f>
        <v>1944692.31</v>
      </c>
      <c r="E88" s="110"/>
      <c r="F88" s="110"/>
      <c r="G88" s="110"/>
    </row>
    <row r="89" spans="1:7" ht="38.25">
      <c r="A89" s="70" t="s">
        <v>727</v>
      </c>
      <c r="B89" s="66" t="s">
        <v>385</v>
      </c>
      <c r="C89" s="84">
        <f>C90+C91</f>
        <v>233326.32</v>
      </c>
      <c r="E89" s="110"/>
      <c r="F89" s="110"/>
      <c r="G89" s="110"/>
    </row>
    <row r="90" spans="1:3" ht="38.25">
      <c r="A90" s="72" t="s">
        <v>728</v>
      </c>
      <c r="B90" s="72" t="s">
        <v>729</v>
      </c>
      <c r="C90" s="90">
        <v>229326.32</v>
      </c>
    </row>
    <row r="91" spans="1:7" ht="38.25">
      <c r="A91" s="72" t="s">
        <v>1045</v>
      </c>
      <c r="B91" s="72" t="s">
        <v>1046</v>
      </c>
      <c r="C91" s="90">
        <v>4000</v>
      </c>
      <c r="E91" s="110"/>
      <c r="F91" s="110"/>
      <c r="G91" s="110"/>
    </row>
    <row r="92" spans="1:7" ht="38.25">
      <c r="A92" s="72" t="s">
        <v>1044</v>
      </c>
      <c r="B92" s="72" t="s">
        <v>730</v>
      </c>
      <c r="C92" s="90">
        <v>5250</v>
      </c>
      <c r="E92" s="110"/>
      <c r="F92" s="110"/>
      <c r="G92" s="110"/>
    </row>
    <row r="93" spans="1:3" ht="38.25">
      <c r="A93" s="72" t="s">
        <v>1020</v>
      </c>
      <c r="B93" s="72" t="s">
        <v>1021</v>
      </c>
      <c r="C93" s="90">
        <v>1000</v>
      </c>
    </row>
    <row r="94" spans="1:3" ht="25.5">
      <c r="A94" s="72" t="s">
        <v>1022</v>
      </c>
      <c r="B94" s="72" t="s">
        <v>178</v>
      </c>
      <c r="C94" s="90">
        <v>10000</v>
      </c>
    </row>
    <row r="95" spans="1:11" s="109" customFormat="1" ht="51">
      <c r="A95" s="72" t="s">
        <v>732</v>
      </c>
      <c r="B95" s="72" t="s">
        <v>262</v>
      </c>
      <c r="C95" s="90">
        <v>357417.59</v>
      </c>
      <c r="E95" s="119"/>
      <c r="F95" s="119"/>
      <c r="G95" s="119"/>
      <c r="H95" s="118"/>
      <c r="I95" s="118"/>
      <c r="J95" s="119"/>
      <c r="K95" s="119"/>
    </row>
    <row r="96" spans="1:9" ht="25.5">
      <c r="A96" s="70" t="s">
        <v>733</v>
      </c>
      <c r="B96" s="66" t="s">
        <v>666</v>
      </c>
      <c r="C96" s="84">
        <f>C97</f>
        <v>1337698.4</v>
      </c>
      <c r="E96" s="110"/>
      <c r="F96" s="110"/>
      <c r="G96" s="110"/>
      <c r="I96" s="119"/>
    </row>
    <row r="97" spans="1:3" ht="25.5">
      <c r="A97" s="72" t="s">
        <v>734</v>
      </c>
      <c r="B97" s="72" t="s">
        <v>484</v>
      </c>
      <c r="C97" s="90">
        <v>1337698.4</v>
      </c>
    </row>
    <row r="98" spans="1:7" ht="38.25">
      <c r="A98" s="86" t="s">
        <v>735</v>
      </c>
      <c r="B98" s="87" t="s">
        <v>736</v>
      </c>
      <c r="C98" s="88">
        <f>C99</f>
        <v>278054.94</v>
      </c>
      <c r="E98" s="110"/>
      <c r="F98" s="110"/>
      <c r="G98" s="110"/>
    </row>
    <row r="99" spans="1:7" ht="12.75">
      <c r="A99" s="82" t="s">
        <v>737</v>
      </c>
      <c r="B99" s="83" t="s">
        <v>481</v>
      </c>
      <c r="C99" s="84">
        <f>C100</f>
        <v>278054.94</v>
      </c>
      <c r="E99" s="110"/>
      <c r="F99" s="110"/>
      <c r="G99" s="110"/>
    </row>
    <row r="100" spans="1:7" ht="12.75">
      <c r="A100" s="82" t="s">
        <v>738</v>
      </c>
      <c r="B100" s="83" t="s">
        <v>486</v>
      </c>
      <c r="C100" s="84">
        <f>C101</f>
        <v>278054.94</v>
      </c>
      <c r="E100" s="110"/>
      <c r="F100" s="110"/>
      <c r="G100" s="110"/>
    </row>
    <row r="101" spans="1:7" ht="76.5">
      <c r="A101" s="82" t="s">
        <v>739</v>
      </c>
      <c r="B101" s="83" t="s">
        <v>650</v>
      </c>
      <c r="C101" s="84">
        <f>C102</f>
        <v>278054.94</v>
      </c>
      <c r="E101" s="110"/>
      <c r="F101" s="110"/>
      <c r="G101" s="110"/>
    </row>
    <row r="102" spans="1:3" ht="25.5">
      <c r="A102" s="89" t="s">
        <v>740</v>
      </c>
      <c r="B102" s="89" t="s">
        <v>436</v>
      </c>
      <c r="C102" s="90">
        <v>278054.94</v>
      </c>
    </row>
    <row r="103" spans="1:7" ht="25.5">
      <c r="A103" s="86" t="s">
        <v>741</v>
      </c>
      <c r="B103" s="87" t="s">
        <v>742</v>
      </c>
      <c r="C103" s="88">
        <f>C104</f>
        <v>78261.2</v>
      </c>
      <c r="E103" s="110"/>
      <c r="F103" s="110"/>
      <c r="G103" s="110"/>
    </row>
    <row r="104" spans="1:7" ht="12.75">
      <c r="A104" s="82" t="s">
        <v>743</v>
      </c>
      <c r="B104" s="83" t="s">
        <v>481</v>
      </c>
      <c r="C104" s="84">
        <f>C105</f>
        <v>78261.2</v>
      </c>
      <c r="E104" s="110"/>
      <c r="F104" s="110"/>
      <c r="G104" s="110"/>
    </row>
    <row r="105" spans="1:7" ht="12.75">
      <c r="A105" s="82" t="s">
        <v>744</v>
      </c>
      <c r="B105" s="83" t="s">
        <v>486</v>
      </c>
      <c r="C105" s="84">
        <f>C106+C108</f>
        <v>78261.2</v>
      </c>
      <c r="E105" s="110"/>
      <c r="F105" s="110"/>
      <c r="G105" s="110"/>
    </row>
    <row r="106" spans="1:7" ht="38.25">
      <c r="A106" s="82" t="s">
        <v>745</v>
      </c>
      <c r="B106" s="83" t="s">
        <v>746</v>
      </c>
      <c r="C106" s="84">
        <f>C107</f>
        <v>16212.15</v>
      </c>
      <c r="E106" s="110"/>
      <c r="F106" s="110"/>
      <c r="G106" s="110"/>
    </row>
    <row r="107" spans="1:3" ht="38.25">
      <c r="A107" s="89" t="s">
        <v>747</v>
      </c>
      <c r="B107" s="89" t="s">
        <v>296</v>
      </c>
      <c r="C107" s="90">
        <v>16212.15</v>
      </c>
    </row>
    <row r="108" spans="1:3" ht="51">
      <c r="A108" s="89" t="s">
        <v>1025</v>
      </c>
      <c r="B108" s="89" t="s">
        <v>262</v>
      </c>
      <c r="C108" s="90">
        <v>62049.05</v>
      </c>
    </row>
    <row r="109" spans="1:7" ht="38.25">
      <c r="A109" s="95" t="s">
        <v>748</v>
      </c>
      <c r="B109" s="87" t="s">
        <v>749</v>
      </c>
      <c r="C109" s="94">
        <f>C110</f>
        <v>390000</v>
      </c>
      <c r="E109" s="110"/>
      <c r="F109" s="110"/>
      <c r="G109" s="110"/>
    </row>
    <row r="110" spans="1:7" ht="12.75">
      <c r="A110" s="96" t="s">
        <v>750</v>
      </c>
      <c r="B110" s="83" t="s">
        <v>481</v>
      </c>
      <c r="C110" s="93">
        <f>C111</f>
        <v>390000</v>
      </c>
      <c r="E110" s="110"/>
      <c r="F110" s="110"/>
      <c r="G110" s="110"/>
    </row>
    <row r="111" spans="1:7" ht="12.75">
      <c r="A111" s="96" t="s">
        <v>751</v>
      </c>
      <c r="B111" s="83" t="s">
        <v>486</v>
      </c>
      <c r="C111" s="93">
        <f>C112+C113</f>
        <v>390000</v>
      </c>
      <c r="E111" s="110"/>
      <c r="F111" s="110"/>
      <c r="G111" s="110"/>
    </row>
    <row r="112" spans="1:3" ht="12.75">
      <c r="A112" s="91" t="s">
        <v>752</v>
      </c>
      <c r="B112" s="91" t="s">
        <v>169</v>
      </c>
      <c r="C112" s="92">
        <v>66000</v>
      </c>
    </row>
    <row r="113" spans="1:3" ht="12.75">
      <c r="A113" s="91" t="s">
        <v>753</v>
      </c>
      <c r="B113" s="91" t="s">
        <v>170</v>
      </c>
      <c r="C113" s="92">
        <v>324000</v>
      </c>
    </row>
    <row r="114" spans="1:7" ht="25.5">
      <c r="A114" s="67" t="s">
        <v>754</v>
      </c>
      <c r="B114" s="68" t="s">
        <v>755</v>
      </c>
      <c r="C114" s="94">
        <f>C115+C131</f>
        <v>991600188.6700001</v>
      </c>
      <c r="E114" s="110"/>
      <c r="F114" s="110"/>
      <c r="G114" s="110"/>
    </row>
    <row r="115" spans="1:7" ht="12.75">
      <c r="A115" s="82" t="s">
        <v>756</v>
      </c>
      <c r="B115" s="83" t="s">
        <v>481</v>
      </c>
      <c r="C115" s="84">
        <f>C116+C120+C128</f>
        <v>3114631.09</v>
      </c>
      <c r="E115" s="110"/>
      <c r="F115" s="110"/>
      <c r="G115" s="110"/>
    </row>
    <row r="116" spans="1:7" ht="25.5">
      <c r="A116" s="82" t="s">
        <v>757</v>
      </c>
      <c r="B116" s="83" t="s">
        <v>420</v>
      </c>
      <c r="C116" s="84">
        <f>C117</f>
        <v>524827.37</v>
      </c>
      <c r="E116" s="110"/>
      <c r="F116" s="110"/>
      <c r="G116" s="110"/>
    </row>
    <row r="117" spans="1:7" ht="12.75">
      <c r="A117" s="82" t="s">
        <v>758</v>
      </c>
      <c r="B117" s="83" t="s">
        <v>176</v>
      </c>
      <c r="C117" s="84">
        <f>C118</f>
        <v>524827.37</v>
      </c>
      <c r="E117" s="110"/>
      <c r="F117" s="110"/>
      <c r="G117" s="110"/>
    </row>
    <row r="118" spans="1:7" ht="25.5">
      <c r="A118" s="82" t="s">
        <v>759</v>
      </c>
      <c r="B118" s="83" t="s">
        <v>760</v>
      </c>
      <c r="C118" s="84">
        <f>C119</f>
        <v>524827.37</v>
      </c>
      <c r="E118" s="110"/>
      <c r="F118" s="110"/>
      <c r="G118" s="110"/>
    </row>
    <row r="119" spans="1:3" ht="25.5">
      <c r="A119" s="89" t="s">
        <v>761</v>
      </c>
      <c r="B119" s="89" t="s">
        <v>245</v>
      </c>
      <c r="C119" s="90">
        <v>524827.37</v>
      </c>
    </row>
    <row r="120" spans="1:7" ht="12.75">
      <c r="A120" s="82" t="s">
        <v>762</v>
      </c>
      <c r="B120" s="83" t="s">
        <v>486</v>
      </c>
      <c r="C120" s="84">
        <f>C121+C123+C124+C126</f>
        <v>745090.39</v>
      </c>
      <c r="E120" s="110"/>
      <c r="F120" s="110"/>
      <c r="G120" s="110"/>
    </row>
    <row r="121" spans="1:3" ht="25.5">
      <c r="A121" s="82" t="s">
        <v>763</v>
      </c>
      <c r="B121" s="83" t="s">
        <v>764</v>
      </c>
      <c r="C121" s="84">
        <f>C122</f>
        <v>194430.85</v>
      </c>
    </row>
    <row r="122" spans="1:3" ht="38.25">
      <c r="A122" s="89" t="s">
        <v>765</v>
      </c>
      <c r="B122" s="89" t="s">
        <v>222</v>
      </c>
      <c r="C122" s="90">
        <v>194430.85</v>
      </c>
    </row>
    <row r="123" spans="1:7" ht="51">
      <c r="A123" s="89" t="s">
        <v>1023</v>
      </c>
      <c r="B123" s="89" t="s">
        <v>1024</v>
      </c>
      <c r="C123" s="90">
        <v>500</v>
      </c>
      <c r="E123" s="110"/>
      <c r="F123" s="110"/>
      <c r="G123" s="110"/>
    </row>
    <row r="124" spans="1:7" ht="25.5">
      <c r="A124" s="82" t="s">
        <v>766</v>
      </c>
      <c r="B124" s="83" t="s">
        <v>767</v>
      </c>
      <c r="C124" s="84">
        <f>C125</f>
        <v>51188.41</v>
      </c>
      <c r="E124" s="110"/>
      <c r="F124" s="110"/>
      <c r="G124" s="110"/>
    </row>
    <row r="125" spans="1:3" ht="38.25">
      <c r="A125" s="89" t="s">
        <v>768</v>
      </c>
      <c r="B125" s="89" t="s">
        <v>483</v>
      </c>
      <c r="C125" s="90">
        <v>51188.41</v>
      </c>
    </row>
    <row r="126" spans="1:7" ht="25.5">
      <c r="A126" s="82" t="s">
        <v>769</v>
      </c>
      <c r="B126" s="83" t="s">
        <v>666</v>
      </c>
      <c r="C126" s="84">
        <f>C127</f>
        <v>498971.13</v>
      </c>
      <c r="E126" s="110"/>
      <c r="F126" s="110"/>
      <c r="G126" s="110"/>
    </row>
    <row r="127" spans="1:3" ht="25.5">
      <c r="A127" s="89" t="s">
        <v>770</v>
      </c>
      <c r="B127" s="89" t="s">
        <v>484</v>
      </c>
      <c r="C127" s="90">
        <v>498971.13</v>
      </c>
    </row>
    <row r="128" spans="1:7" ht="12.75">
      <c r="A128" s="82" t="s">
        <v>771</v>
      </c>
      <c r="B128" s="83" t="s">
        <v>487</v>
      </c>
      <c r="C128" s="84">
        <f>C129</f>
        <v>1844713.33</v>
      </c>
      <c r="E128" s="110"/>
      <c r="F128" s="110"/>
      <c r="G128" s="110"/>
    </row>
    <row r="129" spans="1:7" ht="12.75">
      <c r="A129" s="82" t="s">
        <v>772</v>
      </c>
      <c r="B129" s="83" t="s">
        <v>773</v>
      </c>
      <c r="C129" s="84">
        <f>C130</f>
        <v>1844713.33</v>
      </c>
      <c r="E129" s="110"/>
      <c r="F129" s="110"/>
      <c r="G129" s="110"/>
    </row>
    <row r="130" spans="1:7" ht="12.75">
      <c r="A130" s="89" t="s">
        <v>774</v>
      </c>
      <c r="B130" s="89" t="s">
        <v>438</v>
      </c>
      <c r="C130" s="90">
        <v>1844713.33</v>
      </c>
      <c r="E130" s="110"/>
      <c r="F130" s="110"/>
      <c r="G130" s="110"/>
    </row>
    <row r="131" spans="1:7" ht="12.75">
      <c r="A131" s="82" t="s">
        <v>775</v>
      </c>
      <c r="B131" s="83" t="s">
        <v>558</v>
      </c>
      <c r="C131" s="84">
        <f>C132+C152+C155+C158</f>
        <v>988485557.58</v>
      </c>
      <c r="E131" s="110"/>
      <c r="F131" s="110"/>
      <c r="G131" s="110"/>
    </row>
    <row r="132" spans="1:7" ht="25.5">
      <c r="A132" s="82" t="s">
        <v>776</v>
      </c>
      <c r="B132" s="83" t="s">
        <v>253</v>
      </c>
      <c r="C132" s="84">
        <f>C133+C134+C135+C136+C137+C138+C139+C140+C141+C142+C149</f>
        <v>988636114.23</v>
      </c>
      <c r="E132" s="110"/>
      <c r="F132" s="110"/>
      <c r="G132" s="110"/>
    </row>
    <row r="133" spans="1:3" ht="25.5">
      <c r="A133" s="89" t="s">
        <v>1057</v>
      </c>
      <c r="B133" s="89" t="s">
        <v>585</v>
      </c>
      <c r="C133" s="90">
        <v>3800000</v>
      </c>
    </row>
    <row r="134" spans="1:3" ht="63.75">
      <c r="A134" s="89" t="s">
        <v>1058</v>
      </c>
      <c r="B134" s="89" t="s">
        <v>29</v>
      </c>
      <c r="C134" s="90">
        <v>56159310.14</v>
      </c>
    </row>
    <row r="135" spans="1:3" ht="38.25">
      <c r="A135" s="89" t="s">
        <v>780</v>
      </c>
      <c r="B135" s="89" t="s">
        <v>781</v>
      </c>
      <c r="C135" s="90">
        <v>800809</v>
      </c>
    </row>
    <row r="136" spans="1:3" ht="38.25">
      <c r="A136" s="89" t="s">
        <v>783</v>
      </c>
      <c r="B136" s="89" t="s">
        <v>784</v>
      </c>
      <c r="C136" s="90">
        <v>590863.36</v>
      </c>
    </row>
    <row r="137" spans="1:3" ht="25.5">
      <c r="A137" s="89" t="s">
        <v>786</v>
      </c>
      <c r="B137" s="89" t="s">
        <v>149</v>
      </c>
      <c r="C137" s="90">
        <v>162657.14</v>
      </c>
    </row>
    <row r="138" spans="1:3" ht="38.25">
      <c r="A138" s="89" t="s">
        <v>788</v>
      </c>
      <c r="B138" s="89" t="s">
        <v>588</v>
      </c>
      <c r="C138" s="90">
        <v>25312000</v>
      </c>
    </row>
    <row r="139" spans="1:3" ht="25.5">
      <c r="A139" s="89" t="s">
        <v>1031</v>
      </c>
      <c r="B139" s="89" t="s">
        <v>1032</v>
      </c>
      <c r="C139" s="90">
        <v>5154164.44</v>
      </c>
    </row>
    <row r="140" spans="1:3" ht="25.5">
      <c r="A140" s="89" t="s">
        <v>789</v>
      </c>
      <c r="B140" s="89" t="s">
        <v>1033</v>
      </c>
      <c r="C140" s="90">
        <v>22401600</v>
      </c>
    </row>
    <row r="141" spans="1:3" ht="12.75">
      <c r="A141" s="89" t="s">
        <v>791</v>
      </c>
      <c r="B141" s="89" t="s">
        <v>457</v>
      </c>
      <c r="C141" s="90">
        <v>128430209.31</v>
      </c>
    </row>
    <row r="142" spans="1:7" ht="12.75">
      <c r="A142" s="83" t="s">
        <v>792</v>
      </c>
      <c r="B142" s="83" t="s">
        <v>793</v>
      </c>
      <c r="C142" s="84">
        <f>C143+C144+C145+C146+C147+C148</f>
        <v>735615413.6</v>
      </c>
      <c r="E142" s="110"/>
      <c r="F142" s="110"/>
      <c r="G142" s="110"/>
    </row>
    <row r="143" spans="1:3" ht="25.5">
      <c r="A143" s="89" t="s">
        <v>795</v>
      </c>
      <c r="B143" s="89" t="s">
        <v>32</v>
      </c>
      <c r="C143" s="90">
        <v>707977285</v>
      </c>
    </row>
    <row r="144" spans="1:3" ht="51">
      <c r="A144" s="89" t="s">
        <v>797</v>
      </c>
      <c r="B144" s="89" t="s">
        <v>798</v>
      </c>
      <c r="C144" s="90">
        <v>20750600</v>
      </c>
    </row>
    <row r="145" spans="1:3" ht="51">
      <c r="A145" s="89" t="s">
        <v>800</v>
      </c>
      <c r="B145" s="89" t="s">
        <v>27</v>
      </c>
      <c r="C145" s="90">
        <v>3057781</v>
      </c>
    </row>
    <row r="146" spans="1:3" ht="38.25">
      <c r="A146" s="89" t="s">
        <v>802</v>
      </c>
      <c r="B146" s="89" t="s">
        <v>326</v>
      </c>
      <c r="C146" s="90">
        <v>1735300</v>
      </c>
    </row>
    <row r="147" spans="1:3" ht="51">
      <c r="A147" s="89" t="s">
        <v>1034</v>
      </c>
      <c r="B147" s="89" t="s">
        <v>1035</v>
      </c>
      <c r="C147" s="90">
        <v>99880</v>
      </c>
    </row>
    <row r="148" spans="1:3" ht="38.25">
      <c r="A148" s="89" t="s">
        <v>804</v>
      </c>
      <c r="B148" s="89" t="s">
        <v>325</v>
      </c>
      <c r="C148" s="90">
        <v>1994567.6</v>
      </c>
    </row>
    <row r="149" spans="1:7" ht="12.75">
      <c r="A149" s="83" t="s">
        <v>805</v>
      </c>
      <c r="B149" s="83" t="s">
        <v>328</v>
      </c>
      <c r="C149" s="84">
        <f>C150+C151</f>
        <v>10209087.24</v>
      </c>
      <c r="E149" s="110"/>
      <c r="F149" s="110"/>
      <c r="G149" s="110"/>
    </row>
    <row r="150" spans="1:3" ht="51">
      <c r="A150" s="89" t="s">
        <v>807</v>
      </c>
      <c r="B150" s="89" t="s">
        <v>808</v>
      </c>
      <c r="C150" s="90">
        <v>1259087.24</v>
      </c>
    </row>
    <row r="151" spans="1:3" ht="25.5">
      <c r="A151" s="89" t="s">
        <v>810</v>
      </c>
      <c r="B151" s="89" t="s">
        <v>811</v>
      </c>
      <c r="C151" s="90">
        <v>8950000</v>
      </c>
    </row>
    <row r="152" spans="1:3" ht="12.75">
      <c r="A152" s="83" t="s">
        <v>812</v>
      </c>
      <c r="B152" s="83" t="s">
        <v>589</v>
      </c>
      <c r="C152" s="84">
        <f>C153</f>
        <v>3329905.35</v>
      </c>
    </row>
    <row r="153" spans="1:3" ht="12.75">
      <c r="A153" s="83" t="s">
        <v>813</v>
      </c>
      <c r="B153" s="83" t="s">
        <v>590</v>
      </c>
      <c r="C153" s="84">
        <f>C154</f>
        <v>3329905.35</v>
      </c>
    </row>
    <row r="154" spans="1:3" ht="12.75">
      <c r="A154" s="89" t="s">
        <v>814</v>
      </c>
      <c r="B154" s="89" t="s">
        <v>590</v>
      </c>
      <c r="C154" s="90">
        <v>3329905.35</v>
      </c>
    </row>
    <row r="155" spans="1:7" ht="102">
      <c r="A155" s="83" t="s">
        <v>815</v>
      </c>
      <c r="B155" s="83" t="s">
        <v>816</v>
      </c>
      <c r="C155" s="84">
        <f>C156+C157</f>
        <v>1603090.52</v>
      </c>
      <c r="E155" s="110"/>
      <c r="F155" s="110"/>
      <c r="G155" s="110"/>
    </row>
    <row r="156" spans="1:7" ht="25.5">
      <c r="A156" s="89" t="s">
        <v>1059</v>
      </c>
      <c r="B156" s="89" t="s">
        <v>1060</v>
      </c>
      <c r="C156" s="90">
        <v>299113.17</v>
      </c>
      <c r="E156" s="110"/>
      <c r="F156" s="110"/>
      <c r="G156" s="110"/>
    </row>
    <row r="157" spans="1:7" ht="25.5">
      <c r="A157" s="89" t="s">
        <v>1036</v>
      </c>
      <c r="B157" s="89" t="s">
        <v>1037</v>
      </c>
      <c r="C157" s="90">
        <v>1303977.35</v>
      </c>
      <c r="E157" s="110"/>
      <c r="F157" s="110"/>
      <c r="G157" s="110"/>
    </row>
    <row r="158" spans="1:7" ht="38.25">
      <c r="A158" s="83" t="s">
        <v>817</v>
      </c>
      <c r="B158" s="83" t="s">
        <v>818</v>
      </c>
      <c r="C158" s="84">
        <f>C159+C160</f>
        <v>-5083552.52</v>
      </c>
      <c r="E158" s="110"/>
      <c r="F158" s="110"/>
      <c r="G158" s="110"/>
    </row>
    <row r="159" spans="1:14" s="109" customFormat="1" ht="51">
      <c r="A159" s="89" t="s">
        <v>1038</v>
      </c>
      <c r="B159" s="89" t="s">
        <v>1039</v>
      </c>
      <c r="C159" s="90">
        <v>-33797.6</v>
      </c>
      <c r="E159" s="110"/>
      <c r="F159" s="110"/>
      <c r="G159" s="110"/>
      <c r="H159" s="118"/>
      <c r="I159" s="118"/>
      <c r="J159" s="118"/>
      <c r="K159" s="118"/>
      <c r="L159" s="106"/>
      <c r="M159" s="106"/>
      <c r="N159" s="106"/>
    </row>
    <row r="160" spans="1:7" ht="38.25">
      <c r="A160" s="89" t="s">
        <v>820</v>
      </c>
      <c r="B160" s="89" t="s">
        <v>821</v>
      </c>
      <c r="C160" s="90">
        <v>-5049754.92</v>
      </c>
      <c r="E160" s="110"/>
      <c r="F160" s="110"/>
      <c r="G160" s="110"/>
    </row>
    <row r="161" spans="1:12" ht="25.5">
      <c r="A161" s="80">
        <v>792</v>
      </c>
      <c r="B161" s="87" t="s">
        <v>822</v>
      </c>
      <c r="C161" s="88">
        <f>C162+C166</f>
        <v>144579687.55</v>
      </c>
      <c r="E161" s="110"/>
      <c r="F161" s="110"/>
      <c r="G161" s="110"/>
      <c r="J161" s="119"/>
      <c r="K161" s="119"/>
      <c r="L161" s="109"/>
    </row>
    <row r="162" spans="1:9" ht="12.75">
      <c r="A162" s="82" t="s">
        <v>823</v>
      </c>
      <c r="B162" s="89" t="s">
        <v>481</v>
      </c>
      <c r="C162" s="84">
        <f>C163</f>
        <v>13687.55</v>
      </c>
      <c r="E162" s="110"/>
      <c r="F162" s="110"/>
      <c r="G162" s="110"/>
      <c r="I162" s="119"/>
    </row>
    <row r="163" spans="1:7" ht="12.75">
      <c r="A163" s="82" t="s">
        <v>824</v>
      </c>
      <c r="B163" s="83" t="s">
        <v>487</v>
      </c>
      <c r="C163" s="84">
        <f>C164</f>
        <v>13687.55</v>
      </c>
      <c r="E163" s="110"/>
      <c r="F163" s="110"/>
      <c r="G163" s="110"/>
    </row>
    <row r="164" spans="1:12" s="109" customFormat="1" ht="12.75">
      <c r="A164" s="82" t="s">
        <v>825</v>
      </c>
      <c r="B164" s="83" t="s">
        <v>773</v>
      </c>
      <c r="C164" s="84">
        <f>C165</f>
        <v>13687.55</v>
      </c>
      <c r="E164" s="110"/>
      <c r="F164" s="110"/>
      <c r="G164" s="110"/>
      <c r="H164" s="118"/>
      <c r="I164" s="118"/>
      <c r="J164" s="118"/>
      <c r="K164" s="118"/>
      <c r="L164" s="106"/>
    </row>
    <row r="165" spans="1:3" ht="12.75">
      <c r="A165" s="89" t="s">
        <v>826</v>
      </c>
      <c r="B165" s="89" t="s">
        <v>438</v>
      </c>
      <c r="C165" s="90">
        <v>13687.55</v>
      </c>
    </row>
    <row r="166" spans="1:12" ht="12.75">
      <c r="A166" s="82" t="s">
        <v>827</v>
      </c>
      <c r="B166" s="83" t="s">
        <v>558</v>
      </c>
      <c r="C166" s="84">
        <f>C167</f>
        <v>144566000</v>
      </c>
      <c r="E166" s="110"/>
      <c r="F166" s="110"/>
      <c r="G166" s="110"/>
      <c r="J166" s="119"/>
      <c r="K166" s="119"/>
      <c r="L166" s="109"/>
    </row>
    <row r="167" spans="1:9" ht="25.5">
      <c r="A167" s="82" t="s">
        <v>828</v>
      </c>
      <c r="B167" s="89" t="s">
        <v>253</v>
      </c>
      <c r="C167" s="84">
        <f>C168+C174</f>
        <v>144566000</v>
      </c>
      <c r="E167" s="110"/>
      <c r="F167" s="110"/>
      <c r="G167" s="110"/>
      <c r="I167" s="119"/>
    </row>
    <row r="168" spans="1:7" ht="12.75">
      <c r="A168" s="89" t="s">
        <v>829</v>
      </c>
      <c r="B168" s="89" t="s">
        <v>459</v>
      </c>
      <c r="C168" s="84">
        <f>C169+C171+C173</f>
        <v>136551500</v>
      </c>
      <c r="E168" s="110"/>
      <c r="F168" s="110"/>
      <c r="G168" s="110"/>
    </row>
    <row r="169" spans="1:12" s="109" customFormat="1" ht="12.75">
      <c r="A169" s="89" t="s">
        <v>830</v>
      </c>
      <c r="B169" s="89" t="s">
        <v>331</v>
      </c>
      <c r="C169" s="84">
        <f>C170</f>
        <v>26416600</v>
      </c>
      <c r="E169" s="110"/>
      <c r="F169" s="110"/>
      <c r="G169" s="110"/>
      <c r="H169" s="118"/>
      <c r="I169" s="118"/>
      <c r="J169" s="118"/>
      <c r="K169" s="118"/>
      <c r="L169" s="106"/>
    </row>
    <row r="170" spans="1:3" ht="25.5">
      <c r="A170" s="89" t="s">
        <v>831</v>
      </c>
      <c r="B170" s="89" t="s">
        <v>350</v>
      </c>
      <c r="C170" s="90">
        <v>26416600</v>
      </c>
    </row>
    <row r="171" spans="1:12" ht="25.5">
      <c r="A171" s="89" t="s">
        <v>832</v>
      </c>
      <c r="B171" s="89" t="s">
        <v>536</v>
      </c>
      <c r="C171" s="84">
        <f>C172</f>
        <v>86884900</v>
      </c>
      <c r="E171" s="110"/>
      <c r="F171" s="110"/>
      <c r="G171" s="110"/>
      <c r="J171" s="119"/>
      <c r="K171" s="119"/>
      <c r="L171" s="109"/>
    </row>
    <row r="172" spans="1:9" ht="25.5">
      <c r="A172" s="89" t="s">
        <v>833</v>
      </c>
      <c r="B172" s="89" t="s">
        <v>308</v>
      </c>
      <c r="C172" s="90">
        <v>86884900</v>
      </c>
      <c r="I172" s="119"/>
    </row>
    <row r="173" spans="1:7" ht="12.75">
      <c r="A173" s="89" t="s">
        <v>1029</v>
      </c>
      <c r="B173" s="89" t="s">
        <v>1030</v>
      </c>
      <c r="C173" s="90">
        <v>23250000</v>
      </c>
      <c r="E173" s="110"/>
      <c r="F173" s="110"/>
      <c r="G173" s="110"/>
    </row>
    <row r="174" spans="1:12" s="109" customFormat="1" ht="12.75">
      <c r="A174" s="89" t="s">
        <v>834</v>
      </c>
      <c r="B174" s="89" t="s">
        <v>793</v>
      </c>
      <c r="C174" s="84">
        <f>C175</f>
        <v>8014500</v>
      </c>
      <c r="E174" s="110"/>
      <c r="F174" s="110"/>
      <c r="G174" s="110"/>
      <c r="H174" s="118"/>
      <c r="I174" s="118"/>
      <c r="J174" s="118"/>
      <c r="K174" s="118"/>
      <c r="L174" s="106"/>
    </row>
    <row r="175" spans="1:3" ht="25.5">
      <c r="A175" s="89" t="s">
        <v>835</v>
      </c>
      <c r="B175" s="89" t="s">
        <v>794</v>
      </c>
      <c r="C175" s="84">
        <f>C176</f>
        <v>8014500</v>
      </c>
    </row>
    <row r="176" spans="1:12" ht="25.5">
      <c r="A176" s="89" t="s">
        <v>1061</v>
      </c>
      <c r="B176" s="89" t="s">
        <v>32</v>
      </c>
      <c r="C176" s="90">
        <v>8014500</v>
      </c>
      <c r="J176" s="119"/>
      <c r="K176" s="119"/>
      <c r="L176" s="109"/>
    </row>
    <row r="177" spans="1:9" ht="12.75">
      <c r="A177" s="95" t="s">
        <v>836</v>
      </c>
      <c r="B177" s="87" t="s">
        <v>837</v>
      </c>
      <c r="C177" s="94">
        <f>C178</f>
        <v>474980.01</v>
      </c>
      <c r="E177" s="110"/>
      <c r="F177" s="110"/>
      <c r="G177" s="110"/>
      <c r="I177" s="119"/>
    </row>
    <row r="178" spans="1:7" ht="12.75">
      <c r="A178" s="96" t="s">
        <v>838</v>
      </c>
      <c r="B178" s="83" t="s">
        <v>481</v>
      </c>
      <c r="C178" s="93">
        <f>C179</f>
        <v>474980.01</v>
      </c>
      <c r="E178" s="110"/>
      <c r="F178" s="110"/>
      <c r="G178" s="110"/>
    </row>
    <row r="179" spans="1:12" s="109" customFormat="1" ht="12.75">
      <c r="A179" s="96" t="s">
        <v>839</v>
      </c>
      <c r="B179" s="83" t="s">
        <v>486</v>
      </c>
      <c r="C179" s="93">
        <f>C180</f>
        <v>474980.01</v>
      </c>
      <c r="E179" s="110"/>
      <c r="F179" s="110"/>
      <c r="G179" s="110"/>
      <c r="H179" s="118"/>
      <c r="I179" s="118"/>
      <c r="J179" s="118"/>
      <c r="K179" s="118"/>
      <c r="L179" s="106"/>
    </row>
    <row r="180" spans="1:3" ht="25.5">
      <c r="A180" s="96" t="s">
        <v>840</v>
      </c>
      <c r="B180" s="83" t="s">
        <v>666</v>
      </c>
      <c r="C180" s="93">
        <f>C181</f>
        <v>474980.01</v>
      </c>
    </row>
    <row r="181" spans="1:7" ht="12.75">
      <c r="A181" s="91" t="s">
        <v>841</v>
      </c>
      <c r="B181" s="91" t="s">
        <v>484</v>
      </c>
      <c r="C181" s="92">
        <v>474980.01</v>
      </c>
      <c r="E181" s="110"/>
      <c r="F181" s="110"/>
      <c r="G181" s="110"/>
    </row>
    <row r="182" spans="1:7" ht="25.5">
      <c r="A182" s="69" t="s">
        <v>842</v>
      </c>
      <c r="B182" s="68" t="s">
        <v>843</v>
      </c>
      <c r="C182" s="88">
        <f>C183</f>
        <v>150000</v>
      </c>
      <c r="E182" s="110"/>
      <c r="F182" s="110"/>
      <c r="G182" s="110"/>
    </row>
    <row r="183" spans="1:7" ht="12.75">
      <c r="A183" s="70" t="s">
        <v>844</v>
      </c>
      <c r="B183" s="66" t="s">
        <v>481</v>
      </c>
      <c r="C183" s="84">
        <f>C184</f>
        <v>150000</v>
      </c>
      <c r="E183" s="110"/>
      <c r="F183" s="110"/>
      <c r="G183" s="110"/>
    </row>
    <row r="184" spans="1:7" ht="12.75">
      <c r="A184" s="70" t="s">
        <v>845</v>
      </c>
      <c r="B184" s="66" t="s">
        <v>486</v>
      </c>
      <c r="C184" s="84">
        <f>C185</f>
        <v>150000</v>
      </c>
      <c r="E184" s="110"/>
      <c r="F184" s="110"/>
      <c r="G184" s="110"/>
    </row>
    <row r="185" spans="1:3" ht="25.5">
      <c r="A185" s="70" t="s">
        <v>846</v>
      </c>
      <c r="B185" s="66" t="s">
        <v>666</v>
      </c>
      <c r="C185" s="84">
        <f>C186</f>
        <v>150000</v>
      </c>
    </row>
    <row r="186" spans="1:7" ht="25.5">
      <c r="A186" s="72" t="s">
        <v>847</v>
      </c>
      <c r="B186" s="72" t="s">
        <v>484</v>
      </c>
      <c r="C186" s="85">
        <v>150000</v>
      </c>
      <c r="E186" s="110"/>
      <c r="F186" s="110"/>
      <c r="G186" s="110"/>
    </row>
    <row r="187" spans="1:7" ht="38.25">
      <c r="A187" s="86" t="s">
        <v>848</v>
      </c>
      <c r="B187" s="87" t="s">
        <v>849</v>
      </c>
      <c r="C187" s="88">
        <f>C188</f>
        <v>30569.57</v>
      </c>
      <c r="E187" s="110"/>
      <c r="F187" s="110"/>
      <c r="G187" s="110"/>
    </row>
    <row r="188" spans="1:7" ht="12.75">
      <c r="A188" s="82" t="s">
        <v>850</v>
      </c>
      <c r="B188" s="83" t="s">
        <v>481</v>
      </c>
      <c r="C188" s="84">
        <f>C189</f>
        <v>30569.57</v>
      </c>
      <c r="E188" s="110"/>
      <c r="F188" s="110"/>
      <c r="G188" s="110"/>
    </row>
    <row r="189" spans="1:7" ht="12.75">
      <c r="A189" s="82" t="s">
        <v>851</v>
      </c>
      <c r="B189" s="83" t="s">
        <v>486</v>
      </c>
      <c r="C189" s="84">
        <f>C190</f>
        <v>30569.57</v>
      </c>
      <c r="E189" s="110"/>
      <c r="F189" s="110"/>
      <c r="G189" s="110"/>
    </row>
    <row r="190" spans="1:3" ht="25.5">
      <c r="A190" s="82" t="s">
        <v>852</v>
      </c>
      <c r="B190" s="83" t="s">
        <v>666</v>
      </c>
      <c r="C190" s="84">
        <f>C191</f>
        <v>30569.57</v>
      </c>
    </row>
    <row r="191" spans="1:7" ht="25.5">
      <c r="A191" s="89" t="s">
        <v>853</v>
      </c>
      <c r="B191" s="89" t="s">
        <v>484</v>
      </c>
      <c r="C191" s="90">
        <v>30569.57</v>
      </c>
      <c r="E191" s="110"/>
      <c r="F191" s="110"/>
      <c r="G191" s="110"/>
    </row>
    <row r="192" spans="1:7" ht="25.5">
      <c r="A192" s="86" t="s">
        <v>854</v>
      </c>
      <c r="B192" s="87" t="s">
        <v>855</v>
      </c>
      <c r="C192" s="88">
        <f>C193</f>
        <v>46000</v>
      </c>
      <c r="E192" s="110"/>
      <c r="F192" s="110"/>
      <c r="G192" s="110"/>
    </row>
    <row r="193" spans="1:7" ht="12.75">
      <c r="A193" s="82" t="s">
        <v>856</v>
      </c>
      <c r="B193" s="83" t="s">
        <v>481</v>
      </c>
      <c r="C193" s="84">
        <f>C194</f>
        <v>46000</v>
      </c>
      <c r="E193" s="110"/>
      <c r="F193" s="110"/>
      <c r="G193" s="110"/>
    </row>
    <row r="194" spans="1:7" ht="12.75">
      <c r="A194" s="82" t="s">
        <v>857</v>
      </c>
      <c r="B194" s="83" t="s">
        <v>486</v>
      </c>
      <c r="C194" s="84">
        <f>C195</f>
        <v>46000</v>
      </c>
      <c r="E194" s="110"/>
      <c r="F194" s="110"/>
      <c r="G194" s="110"/>
    </row>
    <row r="195" spans="1:3" ht="25.5">
      <c r="A195" s="82" t="s">
        <v>858</v>
      </c>
      <c r="B195" s="83" t="s">
        <v>666</v>
      </c>
      <c r="C195" s="84">
        <f>C196</f>
        <v>46000</v>
      </c>
    </row>
    <row r="196" spans="1:3" ht="25.5">
      <c r="A196" s="89" t="s">
        <v>859</v>
      </c>
      <c r="B196" s="89" t="s">
        <v>484</v>
      </c>
      <c r="C196" s="90">
        <v>46000</v>
      </c>
    </row>
    <row r="197" spans="1:3" ht="25.5">
      <c r="A197" s="80">
        <v>826</v>
      </c>
      <c r="B197" s="97" t="s">
        <v>1049</v>
      </c>
      <c r="C197" s="98">
        <f>C198</f>
        <v>10000</v>
      </c>
    </row>
    <row r="198" spans="1:7" ht="12.75">
      <c r="A198" s="82" t="s">
        <v>1047</v>
      </c>
      <c r="B198" s="83" t="s">
        <v>481</v>
      </c>
      <c r="C198" s="84">
        <f>C199</f>
        <v>10000</v>
      </c>
      <c r="E198" s="110"/>
      <c r="F198" s="110"/>
      <c r="G198" s="110"/>
    </row>
    <row r="199" spans="1:7" ht="12.75">
      <c r="A199" s="82" t="s">
        <v>1048</v>
      </c>
      <c r="B199" s="83" t="s">
        <v>486</v>
      </c>
      <c r="C199" s="84">
        <f>C200</f>
        <v>10000</v>
      </c>
      <c r="E199" s="110"/>
      <c r="F199" s="110"/>
      <c r="G199" s="110"/>
    </row>
    <row r="200" spans="1:7" ht="25.5">
      <c r="A200" s="89" t="s">
        <v>1027</v>
      </c>
      <c r="B200" s="89" t="s">
        <v>484</v>
      </c>
      <c r="C200" s="90">
        <v>10000</v>
      </c>
      <c r="E200" s="110"/>
      <c r="F200" s="110"/>
      <c r="G200" s="110"/>
    </row>
    <row r="201" spans="1:7" ht="25.5">
      <c r="A201" s="86" t="s">
        <v>860</v>
      </c>
      <c r="B201" s="87" t="s">
        <v>861</v>
      </c>
      <c r="C201" s="88">
        <f>C202</f>
        <v>92947999.59</v>
      </c>
      <c r="E201" s="110"/>
      <c r="F201" s="110"/>
      <c r="G201" s="110"/>
    </row>
    <row r="202" spans="1:7" ht="12.75">
      <c r="A202" s="82" t="s">
        <v>862</v>
      </c>
      <c r="B202" s="83" t="s">
        <v>481</v>
      </c>
      <c r="C202" s="84">
        <f>C203+C218</f>
        <v>92947999.59</v>
      </c>
      <c r="E202" s="110"/>
      <c r="F202" s="110"/>
      <c r="G202" s="110"/>
    </row>
    <row r="203" spans="1:7" ht="25.5">
      <c r="A203" s="82" t="s">
        <v>863</v>
      </c>
      <c r="B203" s="83" t="s">
        <v>562</v>
      </c>
      <c r="C203" s="84">
        <f>C204+C214+C215</f>
        <v>66896708.63000001</v>
      </c>
      <c r="E203" s="110"/>
      <c r="F203" s="110"/>
      <c r="G203" s="110"/>
    </row>
    <row r="204" spans="1:7" ht="63.75">
      <c r="A204" s="82" t="s">
        <v>864</v>
      </c>
      <c r="B204" s="83" t="s">
        <v>342</v>
      </c>
      <c r="C204" s="84">
        <f>C205+C208+C210+C212</f>
        <v>66362021.41000001</v>
      </c>
      <c r="E204" s="110"/>
      <c r="F204" s="110"/>
      <c r="G204" s="110"/>
    </row>
    <row r="205" spans="1:12" ht="51">
      <c r="A205" s="82" t="s">
        <v>865</v>
      </c>
      <c r="B205" s="83" t="s">
        <v>387</v>
      </c>
      <c r="C205" s="84">
        <f>C206+C207</f>
        <v>50304222.650000006</v>
      </c>
      <c r="J205" s="119"/>
      <c r="K205" s="119"/>
      <c r="L205" s="109"/>
    </row>
    <row r="206" spans="1:9" ht="63.75">
      <c r="A206" s="89" t="s">
        <v>866</v>
      </c>
      <c r="B206" s="89" t="s">
        <v>111</v>
      </c>
      <c r="C206" s="90">
        <v>21623521.69</v>
      </c>
      <c r="E206" s="110"/>
      <c r="F206" s="110"/>
      <c r="G206" s="110"/>
      <c r="I206" s="119"/>
    </row>
    <row r="207" spans="1:7" ht="63.75">
      <c r="A207" s="89" t="s">
        <v>867</v>
      </c>
      <c r="B207" s="89" t="s">
        <v>550</v>
      </c>
      <c r="C207" s="90">
        <v>28680700.96</v>
      </c>
      <c r="E207" s="110"/>
      <c r="F207" s="110"/>
      <c r="G207" s="110"/>
    </row>
    <row r="208" spans="1:12" s="109" customFormat="1" ht="51">
      <c r="A208" s="82" t="s">
        <v>868</v>
      </c>
      <c r="B208" s="83" t="s">
        <v>344</v>
      </c>
      <c r="C208" s="84">
        <f>C209</f>
        <v>192701.31</v>
      </c>
      <c r="E208" s="119"/>
      <c r="F208" s="119"/>
      <c r="G208" s="119"/>
      <c r="H208" s="118"/>
      <c r="I208" s="118"/>
      <c r="J208" s="118"/>
      <c r="K208" s="118"/>
      <c r="L208" s="106"/>
    </row>
    <row r="209" spans="1:7" ht="51">
      <c r="A209" s="89" t="s">
        <v>869</v>
      </c>
      <c r="B209" s="89" t="s">
        <v>343</v>
      </c>
      <c r="C209" s="90">
        <v>192701.31</v>
      </c>
      <c r="E209" s="110"/>
      <c r="F209" s="110"/>
      <c r="G209" s="110"/>
    </row>
    <row r="210" spans="1:3" ht="63.75">
      <c r="A210" s="82" t="s">
        <v>870</v>
      </c>
      <c r="B210" s="83" t="s">
        <v>871</v>
      </c>
      <c r="C210" s="84">
        <f>C211</f>
        <v>30632.04</v>
      </c>
    </row>
    <row r="211" spans="1:9" ht="51">
      <c r="A211" s="89" t="s">
        <v>872</v>
      </c>
      <c r="B211" s="89" t="s">
        <v>168</v>
      </c>
      <c r="C211" s="90">
        <v>30632.04</v>
      </c>
      <c r="E211" s="110"/>
      <c r="F211" s="110"/>
      <c r="G211" s="110"/>
      <c r="I211" s="119"/>
    </row>
    <row r="212" spans="1:3" ht="25.5">
      <c r="A212" s="82" t="s">
        <v>873</v>
      </c>
      <c r="B212" s="83" t="s">
        <v>476</v>
      </c>
      <c r="C212" s="84">
        <f>C213</f>
        <v>15834465.41</v>
      </c>
    </row>
    <row r="213" spans="1:3" ht="25.5">
      <c r="A213" s="89" t="s">
        <v>874</v>
      </c>
      <c r="B213" s="89" t="s">
        <v>478</v>
      </c>
      <c r="C213" s="90">
        <v>15834465.41</v>
      </c>
    </row>
    <row r="214" spans="1:7" ht="102">
      <c r="A214" s="89" t="s">
        <v>1008</v>
      </c>
      <c r="B214" s="89" t="s">
        <v>1009</v>
      </c>
      <c r="C214" s="90">
        <v>6504.25</v>
      </c>
      <c r="E214" s="110"/>
      <c r="F214" s="110"/>
      <c r="G214" s="110"/>
    </row>
    <row r="215" spans="1:7" ht="12.75">
      <c r="A215" s="82" t="s">
        <v>875</v>
      </c>
      <c r="B215" s="83" t="s">
        <v>485</v>
      </c>
      <c r="C215" s="84">
        <f>C216</f>
        <v>528182.97</v>
      </c>
      <c r="E215" s="110"/>
      <c r="F215" s="110"/>
      <c r="G215" s="110"/>
    </row>
    <row r="216" spans="1:3" ht="38.25">
      <c r="A216" s="82" t="s">
        <v>876</v>
      </c>
      <c r="B216" s="83" t="s">
        <v>877</v>
      </c>
      <c r="C216" s="84">
        <f>C217</f>
        <v>528182.97</v>
      </c>
    </row>
    <row r="217" spans="1:7" ht="38.25">
      <c r="A217" s="89" t="s">
        <v>878</v>
      </c>
      <c r="B217" s="89" t="s">
        <v>426</v>
      </c>
      <c r="C217" s="90">
        <v>528182.97</v>
      </c>
      <c r="E217" s="110"/>
      <c r="F217" s="110"/>
      <c r="G217" s="110"/>
    </row>
    <row r="218" spans="1:3" ht="25.5">
      <c r="A218" s="82" t="s">
        <v>879</v>
      </c>
      <c r="B218" s="83" t="s">
        <v>186</v>
      </c>
      <c r="C218" s="84">
        <f>C219+C224</f>
        <v>26051290.96</v>
      </c>
    </row>
    <row r="219" spans="1:3" ht="63.75">
      <c r="A219" s="82" t="s">
        <v>880</v>
      </c>
      <c r="B219" s="83" t="s">
        <v>361</v>
      </c>
      <c r="C219" s="84">
        <f>C220</f>
        <v>10442598.940000001</v>
      </c>
    </row>
    <row r="220" spans="1:3" ht="63.75">
      <c r="A220" s="82" t="s">
        <v>881</v>
      </c>
      <c r="B220" s="83" t="s">
        <v>882</v>
      </c>
      <c r="C220" s="84">
        <f>C221+C222+C223</f>
        <v>10442598.940000001</v>
      </c>
    </row>
    <row r="221" spans="1:7" ht="114.75">
      <c r="A221" s="89" t="s">
        <v>1012</v>
      </c>
      <c r="B221" s="89" t="s">
        <v>1013</v>
      </c>
      <c r="C221" s="90">
        <v>10500</v>
      </c>
      <c r="E221" s="110"/>
      <c r="F221" s="110"/>
      <c r="G221" s="110"/>
    </row>
    <row r="222" spans="1:7" ht="127.5">
      <c r="A222" s="89" t="s">
        <v>883</v>
      </c>
      <c r="B222" s="89" t="s">
        <v>1014</v>
      </c>
      <c r="C222" s="90">
        <v>10407328.14</v>
      </c>
      <c r="E222" s="110"/>
      <c r="F222" s="110"/>
      <c r="G222" s="110"/>
    </row>
    <row r="223" spans="1:9" ht="127.5">
      <c r="A223" s="89" t="s">
        <v>1015</v>
      </c>
      <c r="B223" s="89" t="s">
        <v>1014</v>
      </c>
      <c r="C223" s="90">
        <v>24770.8</v>
      </c>
      <c r="I223" s="120"/>
    </row>
    <row r="224" spans="1:3" ht="25.5">
      <c r="A224" s="82" t="s">
        <v>885</v>
      </c>
      <c r="B224" s="83" t="s">
        <v>360</v>
      </c>
      <c r="C224" s="84">
        <f>C225+C228</f>
        <v>15608692.02</v>
      </c>
    </row>
    <row r="225" spans="1:3" ht="25.5">
      <c r="A225" s="82" t="s">
        <v>886</v>
      </c>
      <c r="B225" s="83" t="s">
        <v>470</v>
      </c>
      <c r="C225" s="84">
        <f>C226+C227</f>
        <v>14939107.48</v>
      </c>
    </row>
    <row r="226" spans="1:3" ht="38.25">
      <c r="A226" s="89" t="s">
        <v>887</v>
      </c>
      <c r="B226" s="89" t="s">
        <v>113</v>
      </c>
      <c r="C226" s="90">
        <v>13780793.63</v>
      </c>
    </row>
    <row r="227" spans="1:3" ht="38.25">
      <c r="A227" s="89" t="s">
        <v>888</v>
      </c>
      <c r="B227" s="89" t="s">
        <v>552</v>
      </c>
      <c r="C227" s="90">
        <v>1158313.85</v>
      </c>
    </row>
    <row r="228" spans="1:3" ht="51">
      <c r="A228" s="82" t="s">
        <v>889</v>
      </c>
      <c r="B228" s="83" t="s">
        <v>890</v>
      </c>
      <c r="C228" s="84">
        <f>C229+C230</f>
        <v>669584.54</v>
      </c>
    </row>
    <row r="229" spans="1:3" ht="63.75">
      <c r="A229" s="89" t="s">
        <v>1016</v>
      </c>
      <c r="B229" s="89" t="s">
        <v>1017</v>
      </c>
      <c r="C229" s="90">
        <v>308718.07</v>
      </c>
    </row>
    <row r="230" spans="1:3" ht="63.75">
      <c r="A230" s="89" t="s">
        <v>892</v>
      </c>
      <c r="B230" s="89" t="s">
        <v>893</v>
      </c>
      <c r="C230" s="90">
        <v>360866.47</v>
      </c>
    </row>
    <row r="231" spans="1:7" ht="25.5">
      <c r="A231" s="80">
        <v>876</v>
      </c>
      <c r="B231" s="97" t="s">
        <v>1052</v>
      </c>
      <c r="C231" s="98">
        <f>C232</f>
        <v>10000</v>
      </c>
      <c r="E231" s="110"/>
      <c r="F231" s="110"/>
      <c r="G231" s="110"/>
    </row>
    <row r="232" spans="1:3" ht="12.75">
      <c r="A232" s="82" t="s">
        <v>1050</v>
      </c>
      <c r="B232" s="83" t="s">
        <v>481</v>
      </c>
      <c r="C232" s="84">
        <f>C233</f>
        <v>10000</v>
      </c>
    </row>
    <row r="233" spans="1:6" ht="12.75">
      <c r="A233" s="82" t="s">
        <v>1051</v>
      </c>
      <c r="B233" s="83" t="s">
        <v>486</v>
      </c>
      <c r="C233" s="84">
        <f>C234</f>
        <v>10000</v>
      </c>
      <c r="E233" s="110"/>
      <c r="F233" s="110"/>
    </row>
    <row r="234" spans="1:7" ht="25.5">
      <c r="A234" s="89" t="s">
        <v>1028</v>
      </c>
      <c r="B234" s="89" t="s">
        <v>484</v>
      </c>
      <c r="C234" s="90">
        <v>10000</v>
      </c>
      <c r="E234" s="110"/>
      <c r="F234" s="110"/>
      <c r="G234" s="110"/>
    </row>
    <row r="235" spans="1:7" ht="25.5">
      <c r="A235" s="80">
        <v>889</v>
      </c>
      <c r="B235" s="97" t="s">
        <v>1056</v>
      </c>
      <c r="C235" s="98">
        <f>C236</f>
        <v>44573</v>
      </c>
      <c r="E235" s="110"/>
      <c r="F235" s="110"/>
      <c r="G235" s="110"/>
    </row>
    <row r="236" spans="1:7" ht="12.75">
      <c r="A236" s="82" t="s">
        <v>1053</v>
      </c>
      <c r="B236" s="83" t="s">
        <v>481</v>
      </c>
      <c r="C236" s="84">
        <f>C237</f>
        <v>44573</v>
      </c>
      <c r="E236" s="110"/>
      <c r="F236" s="110"/>
      <c r="G236" s="110"/>
    </row>
    <row r="237" spans="1:7" ht="12.75">
      <c r="A237" s="82" t="s">
        <v>1054</v>
      </c>
      <c r="B237" s="83" t="s">
        <v>486</v>
      </c>
      <c r="C237" s="84">
        <f>C238</f>
        <v>44573</v>
      </c>
      <c r="E237" s="110"/>
      <c r="F237" s="110"/>
      <c r="G237" s="110"/>
    </row>
    <row r="238" spans="1:3" ht="25.5">
      <c r="A238" s="89" t="s">
        <v>1055</v>
      </c>
      <c r="B238" s="89" t="s">
        <v>484</v>
      </c>
      <c r="C238" s="102">
        <v>44573</v>
      </c>
    </row>
    <row r="239" spans="1:3" ht="25.5">
      <c r="A239" s="86" t="s">
        <v>894</v>
      </c>
      <c r="B239" s="87" t="s">
        <v>895</v>
      </c>
      <c r="C239" s="88">
        <f>C240</f>
        <v>1313866.7399999998</v>
      </c>
    </row>
    <row r="240" spans="1:3" ht="12.75">
      <c r="A240" s="82" t="s">
        <v>896</v>
      </c>
      <c r="B240" s="83" t="s">
        <v>481</v>
      </c>
      <c r="C240" s="84">
        <f>C241</f>
        <v>1313866.7399999998</v>
      </c>
    </row>
    <row r="241" spans="1:3" ht="12.75">
      <c r="A241" s="82" t="s">
        <v>897</v>
      </c>
      <c r="B241" s="83" t="s">
        <v>486</v>
      </c>
      <c r="C241" s="84">
        <f>C242+C249+C251</f>
        <v>1313866.7399999998</v>
      </c>
    </row>
    <row r="242" spans="1:11" s="78" customFormat="1" ht="76.5">
      <c r="A242" s="82" t="s">
        <v>898</v>
      </c>
      <c r="B242" s="83" t="s">
        <v>650</v>
      </c>
      <c r="C242" s="84">
        <f>C243+C244+C245+C246+C247</f>
        <v>1294342.8599999999</v>
      </c>
      <c r="E242" s="121"/>
      <c r="F242" s="121"/>
      <c r="G242" s="121"/>
      <c r="H242" s="118"/>
      <c r="I242" s="121"/>
      <c r="J242" s="121"/>
      <c r="K242" s="121"/>
    </row>
    <row r="243" spans="1:3" ht="25.5">
      <c r="A243" s="89" t="s">
        <v>899</v>
      </c>
      <c r="B243" s="89" t="s">
        <v>334</v>
      </c>
      <c r="C243" s="90">
        <v>905142.86</v>
      </c>
    </row>
    <row r="244" spans="1:3" ht="25.5">
      <c r="A244" s="89" t="s">
        <v>900</v>
      </c>
      <c r="B244" s="89" t="s">
        <v>335</v>
      </c>
      <c r="C244" s="90">
        <v>13000</v>
      </c>
    </row>
    <row r="245" spans="1:3" ht="25.5">
      <c r="A245" s="89" t="s">
        <v>901</v>
      </c>
      <c r="B245" s="89" t="s">
        <v>259</v>
      </c>
      <c r="C245" s="90">
        <v>3500</v>
      </c>
    </row>
    <row r="246" spans="1:7" ht="25.5">
      <c r="A246" s="89" t="s">
        <v>902</v>
      </c>
      <c r="B246" s="89" t="s">
        <v>434</v>
      </c>
      <c r="C246" s="90">
        <v>366700</v>
      </c>
      <c r="F246" s="117"/>
      <c r="G246" s="117"/>
    </row>
    <row r="247" spans="1:11" s="111" customFormat="1" ht="15.75">
      <c r="A247" s="82" t="s">
        <v>903</v>
      </c>
      <c r="B247" s="83" t="s">
        <v>904</v>
      </c>
      <c r="C247" s="90">
        <f>C248</f>
        <v>6000</v>
      </c>
      <c r="E247" s="122"/>
      <c r="F247" s="122"/>
      <c r="G247" s="122"/>
      <c r="H247" s="118"/>
      <c r="I247" s="122"/>
      <c r="J247" s="122"/>
      <c r="K247" s="122"/>
    </row>
    <row r="248" spans="1:11" s="111" customFormat="1" ht="38.25">
      <c r="A248" s="89" t="s">
        <v>905</v>
      </c>
      <c r="B248" s="89" t="s">
        <v>297</v>
      </c>
      <c r="C248" s="90">
        <v>6000</v>
      </c>
      <c r="E248" s="118"/>
      <c r="F248" s="117"/>
      <c r="G248" s="117"/>
      <c r="H248" s="118"/>
      <c r="I248" s="122"/>
      <c r="J248" s="122"/>
      <c r="K248" s="122"/>
    </row>
    <row r="249" spans="1:11" s="111" customFormat="1" ht="15.75">
      <c r="A249" s="82" t="s">
        <v>906</v>
      </c>
      <c r="B249" s="83" t="s">
        <v>907</v>
      </c>
      <c r="C249" s="90">
        <f>C250</f>
        <v>13523.88</v>
      </c>
      <c r="E249" s="122"/>
      <c r="F249" s="122"/>
      <c r="G249" s="122"/>
      <c r="H249" s="118"/>
      <c r="I249" s="122"/>
      <c r="J249" s="122"/>
      <c r="K249" s="122"/>
    </row>
    <row r="250" spans="1:11" s="111" customFormat="1" ht="25.5">
      <c r="A250" s="89" t="s">
        <v>908</v>
      </c>
      <c r="B250" s="89" t="s">
        <v>171</v>
      </c>
      <c r="C250" s="90">
        <v>13523.88</v>
      </c>
      <c r="E250" s="122"/>
      <c r="F250" s="122"/>
      <c r="G250" s="122"/>
      <c r="H250" s="118"/>
      <c r="I250" s="122"/>
      <c r="J250" s="122"/>
      <c r="K250" s="122"/>
    </row>
    <row r="251" spans="1:11" s="111" customFormat="1" ht="51">
      <c r="A251" s="89" t="s">
        <v>909</v>
      </c>
      <c r="B251" s="89" t="s">
        <v>262</v>
      </c>
      <c r="C251" s="90">
        <v>6000</v>
      </c>
      <c r="E251" s="118"/>
      <c r="F251" s="117"/>
      <c r="G251" s="117"/>
      <c r="H251" s="118"/>
      <c r="I251" s="122"/>
      <c r="J251" s="122"/>
      <c r="K251" s="122"/>
    </row>
    <row r="252" spans="1:11" s="111" customFormat="1" ht="15.75">
      <c r="A252" s="74" t="s">
        <v>910</v>
      </c>
      <c r="B252" s="77" t="s">
        <v>911</v>
      </c>
      <c r="C252" s="101">
        <f>C253</f>
        <v>30000</v>
      </c>
      <c r="E252" s="117"/>
      <c r="F252" s="117"/>
      <c r="G252" s="117"/>
      <c r="H252" s="118"/>
      <c r="I252" s="122"/>
      <c r="J252" s="122"/>
      <c r="K252" s="122"/>
    </row>
    <row r="253" spans="1:11" s="111" customFormat="1" ht="15.75">
      <c r="A253" s="71" t="s">
        <v>912</v>
      </c>
      <c r="B253" s="66" t="s">
        <v>481</v>
      </c>
      <c r="C253" s="92">
        <f>C254</f>
        <v>30000</v>
      </c>
      <c r="E253" s="117"/>
      <c r="F253" s="117"/>
      <c r="G253" s="117"/>
      <c r="H253" s="118"/>
      <c r="I253" s="122"/>
      <c r="J253" s="122"/>
      <c r="K253" s="122"/>
    </row>
    <row r="254" spans="1:11" s="111" customFormat="1" ht="15.75">
      <c r="A254" s="71" t="s">
        <v>913</v>
      </c>
      <c r="B254" s="66" t="s">
        <v>486</v>
      </c>
      <c r="C254" s="92">
        <f>C255</f>
        <v>30000</v>
      </c>
      <c r="E254" s="117"/>
      <c r="F254" s="117"/>
      <c r="G254" s="117"/>
      <c r="H254" s="118"/>
      <c r="I254" s="122"/>
      <c r="J254" s="122"/>
      <c r="K254" s="122"/>
    </row>
    <row r="255" spans="1:11" s="111" customFormat="1" ht="38.25">
      <c r="A255" s="71" t="s">
        <v>914</v>
      </c>
      <c r="B255" s="66" t="s">
        <v>672</v>
      </c>
      <c r="C255" s="92">
        <f>C256</f>
        <v>30000</v>
      </c>
      <c r="E255" s="122"/>
      <c r="F255" s="122"/>
      <c r="G255" s="122"/>
      <c r="H255" s="118"/>
      <c r="I255" s="122"/>
      <c r="J255" s="122"/>
      <c r="K255" s="122"/>
    </row>
    <row r="256" spans="1:11" s="111" customFormat="1" ht="15.75">
      <c r="A256" s="73" t="s">
        <v>915</v>
      </c>
      <c r="B256" s="73" t="s">
        <v>674</v>
      </c>
      <c r="C256" s="102">
        <v>30000</v>
      </c>
      <c r="E256" s="117"/>
      <c r="F256" s="117"/>
      <c r="G256" s="117"/>
      <c r="H256" s="118"/>
      <c r="I256" s="122"/>
      <c r="J256" s="122"/>
      <c r="K256" s="122"/>
    </row>
    <row r="257" spans="1:11" s="111" customFormat="1" ht="15.75">
      <c r="A257" s="112"/>
      <c r="B257" s="113"/>
      <c r="C257" s="114"/>
      <c r="E257" s="117"/>
      <c r="F257" s="117"/>
      <c r="G257" s="117"/>
      <c r="H257" s="118"/>
      <c r="I257" s="122"/>
      <c r="J257" s="122"/>
      <c r="K257" s="122"/>
    </row>
    <row r="258" spans="1:11" s="111" customFormat="1" ht="15.75">
      <c r="A258" s="149" t="s">
        <v>988</v>
      </c>
      <c r="B258" s="149"/>
      <c r="C258" s="149"/>
      <c r="E258" s="117"/>
      <c r="F258" s="117"/>
      <c r="G258" s="117"/>
      <c r="H258" s="118"/>
      <c r="I258" s="122"/>
      <c r="J258" s="122"/>
      <c r="K258" s="122"/>
    </row>
    <row r="259" spans="3:11" s="111" customFormat="1" ht="15.75">
      <c r="C259" s="115"/>
      <c r="E259" s="117"/>
      <c r="F259" s="117"/>
      <c r="G259" s="117"/>
      <c r="H259" s="118"/>
      <c r="I259" s="122"/>
      <c r="J259" s="122"/>
      <c r="K259" s="122"/>
    </row>
    <row r="260" spans="3:11" s="111" customFormat="1" ht="15.75">
      <c r="C260" s="115"/>
      <c r="E260" s="117"/>
      <c r="F260" s="117"/>
      <c r="G260" s="117"/>
      <c r="H260" s="118"/>
      <c r="I260" s="122"/>
      <c r="J260" s="122"/>
      <c r="K260" s="122"/>
    </row>
    <row r="261" spans="3:11" s="111" customFormat="1" ht="15.75">
      <c r="C261" s="115"/>
      <c r="E261" s="117"/>
      <c r="F261" s="117"/>
      <c r="G261" s="117"/>
      <c r="H261" s="118"/>
      <c r="I261" s="122"/>
      <c r="J261" s="122"/>
      <c r="K261" s="122"/>
    </row>
    <row r="262" spans="3:11" s="111" customFormat="1" ht="15.75">
      <c r="C262" s="115"/>
      <c r="E262" s="117"/>
      <c r="F262" s="117"/>
      <c r="G262" s="117"/>
      <c r="H262" s="118"/>
      <c r="I262" s="122"/>
      <c r="J262" s="122"/>
      <c r="K262" s="122"/>
    </row>
    <row r="263" spans="3:11" s="111" customFormat="1" ht="15.75">
      <c r="C263" s="115"/>
      <c r="E263" s="117"/>
      <c r="F263" s="117"/>
      <c r="G263" s="117"/>
      <c r="H263" s="118"/>
      <c r="I263" s="122"/>
      <c r="J263" s="122"/>
      <c r="K263" s="122"/>
    </row>
    <row r="264" spans="3:11" s="111" customFormat="1" ht="15.75">
      <c r="C264" s="115"/>
      <c r="E264" s="117"/>
      <c r="F264" s="117"/>
      <c r="G264" s="117"/>
      <c r="H264" s="118"/>
      <c r="I264" s="122"/>
      <c r="J264" s="122"/>
      <c r="K264" s="122"/>
    </row>
    <row r="265" spans="3:11" s="111" customFormat="1" ht="15.75">
      <c r="C265" s="115"/>
      <c r="E265" s="117"/>
      <c r="F265" s="117"/>
      <c r="G265" s="117"/>
      <c r="H265" s="118"/>
      <c r="I265" s="122"/>
      <c r="J265" s="122"/>
      <c r="K265" s="122"/>
    </row>
    <row r="266" spans="3:11" s="111" customFormat="1" ht="15.75">
      <c r="C266" s="115"/>
      <c r="E266" s="117"/>
      <c r="F266" s="117"/>
      <c r="G266" s="117"/>
      <c r="H266" s="118"/>
      <c r="I266" s="122"/>
      <c r="J266" s="122"/>
      <c r="K266" s="122"/>
    </row>
    <row r="267" spans="3:11" s="111" customFormat="1" ht="15.75">
      <c r="C267" s="115"/>
      <c r="E267" s="117"/>
      <c r="F267" s="117"/>
      <c r="G267" s="117"/>
      <c r="H267" s="118"/>
      <c r="I267" s="122"/>
      <c r="J267" s="122"/>
      <c r="K267" s="122"/>
    </row>
    <row r="268" spans="1:11" s="116" customFormat="1" ht="15.75">
      <c r="A268" s="111"/>
      <c r="B268" s="111"/>
      <c r="C268" s="115"/>
      <c r="E268" s="117"/>
      <c r="F268" s="117"/>
      <c r="G268" s="117"/>
      <c r="H268" s="118"/>
      <c r="I268" s="123"/>
      <c r="J268" s="123"/>
      <c r="K268" s="123"/>
    </row>
    <row r="269" spans="1:11" s="116" customFormat="1" ht="15.75">
      <c r="A269" s="111"/>
      <c r="B269" s="111"/>
      <c r="C269" s="115"/>
      <c r="E269" s="117"/>
      <c r="F269" s="117"/>
      <c r="G269" s="117"/>
      <c r="H269" s="118"/>
      <c r="I269" s="123"/>
      <c r="J269" s="123"/>
      <c r="K269" s="123"/>
    </row>
    <row r="270" spans="1:11" s="116" customFormat="1" ht="15.75">
      <c r="A270" s="111"/>
      <c r="B270" s="111"/>
      <c r="C270" s="115"/>
      <c r="E270" s="117"/>
      <c r="F270" s="117"/>
      <c r="G270" s="117"/>
      <c r="H270" s="118"/>
      <c r="I270" s="123"/>
      <c r="J270" s="123"/>
      <c r="K270" s="123"/>
    </row>
    <row r="271" spans="1:11" s="116" customFormat="1" ht="15.75">
      <c r="A271" s="111"/>
      <c r="B271" s="111"/>
      <c r="C271" s="115"/>
      <c r="E271" s="117"/>
      <c r="F271" s="117"/>
      <c r="G271" s="117"/>
      <c r="H271" s="118"/>
      <c r="I271" s="123"/>
      <c r="J271" s="123"/>
      <c r="K271" s="123"/>
    </row>
    <row r="272" spans="1:11" s="116" customFormat="1" ht="15.75">
      <c r="A272" s="111"/>
      <c r="B272" s="111"/>
      <c r="C272" s="115"/>
      <c r="E272" s="117"/>
      <c r="F272" s="117"/>
      <c r="G272" s="117"/>
      <c r="H272" s="118"/>
      <c r="I272" s="123"/>
      <c r="J272" s="123"/>
      <c r="K272" s="123"/>
    </row>
    <row r="273" spans="1:7" ht="15.75">
      <c r="A273" s="111"/>
      <c r="B273" s="111"/>
      <c r="C273" s="115"/>
      <c r="E273" s="117"/>
      <c r="F273" s="117"/>
      <c r="G273" s="117"/>
    </row>
    <row r="274" spans="1:7" ht="15.75">
      <c r="A274" s="111"/>
      <c r="B274" s="111"/>
      <c r="C274" s="115"/>
      <c r="E274" s="117"/>
      <c r="F274" s="117"/>
      <c r="G274" s="117"/>
    </row>
    <row r="275" spans="1:7" ht="15.75">
      <c r="A275" s="111"/>
      <c r="B275" s="111"/>
      <c r="C275" s="115"/>
      <c r="E275" s="117"/>
      <c r="F275" s="117"/>
      <c r="G275" s="117"/>
    </row>
    <row r="276" spans="1:7" ht="15.75">
      <c r="A276" s="111"/>
      <c r="B276" s="111"/>
      <c r="C276" s="115"/>
      <c r="E276" s="117"/>
      <c r="F276" s="117"/>
      <c r="G276" s="117"/>
    </row>
    <row r="277" spans="1:7" ht="15.75">
      <c r="A277" s="111"/>
      <c r="B277" s="111"/>
      <c r="C277" s="115"/>
      <c r="E277" s="117"/>
      <c r="F277" s="117"/>
      <c r="G277" s="117"/>
    </row>
    <row r="278" spans="1:7" ht="15.75">
      <c r="A278" s="111"/>
      <c r="B278" s="111"/>
      <c r="C278" s="115"/>
      <c r="E278" s="117"/>
      <c r="F278" s="117"/>
      <c r="G278" s="117"/>
    </row>
    <row r="279" spans="1:7" ht="15.75">
      <c r="A279" s="111"/>
      <c r="B279" s="111"/>
      <c r="C279" s="115"/>
      <c r="E279" s="117"/>
      <c r="F279" s="117"/>
      <c r="G279" s="117"/>
    </row>
    <row r="280" spans="1:7" ht="15.75">
      <c r="A280" s="111"/>
      <c r="B280" s="111"/>
      <c r="C280" s="115"/>
      <c r="E280" s="117"/>
      <c r="F280" s="117"/>
      <c r="G280" s="117"/>
    </row>
    <row r="281" spans="1:7" ht="15.75">
      <c r="A281" s="111"/>
      <c r="B281" s="111"/>
      <c r="C281" s="115"/>
      <c r="E281" s="117"/>
      <c r="F281" s="117"/>
      <c r="G281" s="117"/>
    </row>
    <row r="282" spans="1:7" ht="15.75">
      <c r="A282" s="111"/>
      <c r="B282" s="111"/>
      <c r="C282" s="115"/>
      <c r="E282" s="117"/>
      <c r="F282" s="117"/>
      <c r="G282" s="117"/>
    </row>
    <row r="283" spans="5:7" ht="12.75">
      <c r="E283" s="117"/>
      <c r="F283" s="117"/>
      <c r="G283" s="117"/>
    </row>
    <row r="284" spans="5:7" ht="12.75">
      <c r="E284" s="117"/>
      <c r="F284" s="117"/>
      <c r="G284" s="117"/>
    </row>
    <row r="285" spans="5:7" ht="12.75">
      <c r="E285" s="117"/>
      <c r="F285" s="117"/>
      <c r="G285" s="117"/>
    </row>
    <row r="286" spans="5:7" ht="12.75">
      <c r="E286" s="117"/>
      <c r="F286" s="117"/>
      <c r="G286" s="117"/>
    </row>
    <row r="287" spans="5:7" ht="12.75">
      <c r="E287" s="117"/>
      <c r="F287" s="117"/>
      <c r="G287" s="117"/>
    </row>
    <row r="288" spans="5:7" ht="12.75">
      <c r="E288" s="117"/>
      <c r="F288" s="117"/>
      <c r="G288" s="117"/>
    </row>
    <row r="289" spans="5:7" ht="12.75">
      <c r="E289" s="117"/>
      <c r="F289" s="117"/>
      <c r="G289" s="117"/>
    </row>
    <row r="290" spans="5:7" ht="12.75">
      <c r="E290" s="117"/>
      <c r="F290" s="117"/>
      <c r="G290" s="117"/>
    </row>
    <row r="291" spans="5:7" ht="12.75">
      <c r="E291" s="117"/>
      <c r="F291" s="117"/>
      <c r="G291" s="117"/>
    </row>
    <row r="292" spans="5:7" ht="12.75">
      <c r="E292" s="117"/>
      <c r="F292" s="117"/>
      <c r="G292" s="117"/>
    </row>
    <row r="293" spans="5:7" ht="12.75">
      <c r="E293" s="117"/>
      <c r="F293" s="117"/>
      <c r="G293" s="117"/>
    </row>
    <row r="294" spans="5:7" ht="12.75">
      <c r="E294" s="117"/>
      <c r="F294" s="117"/>
      <c r="G294" s="117"/>
    </row>
    <row r="295" spans="5:7" ht="12.75">
      <c r="E295" s="117"/>
      <c r="F295" s="117"/>
      <c r="G295" s="117"/>
    </row>
    <row r="296" spans="5:7" ht="12.75">
      <c r="E296" s="117"/>
      <c r="F296" s="117"/>
      <c r="G296" s="117"/>
    </row>
    <row r="297" spans="5:7" ht="12.75">
      <c r="E297" s="117"/>
      <c r="F297" s="117"/>
      <c r="G297" s="117"/>
    </row>
    <row r="298" spans="5:7" ht="12.75">
      <c r="E298" s="117"/>
      <c r="F298" s="117"/>
      <c r="G298" s="117"/>
    </row>
    <row r="299" spans="5:7" ht="12.75">
      <c r="E299" s="117"/>
      <c r="F299" s="117"/>
      <c r="G299" s="117"/>
    </row>
    <row r="300" spans="5:7" ht="12.75">
      <c r="E300" s="117"/>
      <c r="F300" s="117"/>
      <c r="G300" s="117"/>
    </row>
    <row r="301" spans="5:7" ht="12.75">
      <c r="E301" s="117"/>
      <c r="F301" s="117"/>
      <c r="G301" s="117"/>
    </row>
    <row r="302" spans="5:7" ht="12.75">
      <c r="E302" s="117"/>
      <c r="F302" s="117"/>
      <c r="G302" s="117"/>
    </row>
    <row r="303" spans="5:7" ht="12.75">
      <c r="E303" s="117"/>
      <c r="F303" s="117"/>
      <c r="G303" s="117"/>
    </row>
    <row r="304" spans="5:7" ht="12.75">
      <c r="E304" s="117"/>
      <c r="F304" s="117"/>
      <c r="G304" s="117"/>
    </row>
    <row r="305" spans="5:7" ht="12.75">
      <c r="E305" s="117"/>
      <c r="F305" s="117"/>
      <c r="G305" s="117"/>
    </row>
    <row r="306" spans="5:7" ht="12.75">
      <c r="E306" s="117"/>
      <c r="F306" s="117"/>
      <c r="G306" s="117"/>
    </row>
    <row r="307" spans="5:7" ht="12.75">
      <c r="E307" s="117"/>
      <c r="F307" s="117"/>
      <c r="G307" s="117"/>
    </row>
    <row r="308" spans="5:7" ht="12.75">
      <c r="E308" s="117"/>
      <c r="F308" s="117"/>
      <c r="G308" s="117"/>
    </row>
    <row r="309" spans="5:7" ht="12.75">
      <c r="E309" s="117"/>
      <c r="F309" s="117"/>
      <c r="G309" s="117"/>
    </row>
    <row r="310" spans="5:7" ht="12.75">
      <c r="E310" s="117"/>
      <c r="F310" s="117"/>
      <c r="G310" s="117"/>
    </row>
    <row r="311" spans="5:7" ht="12.75">
      <c r="E311" s="117"/>
      <c r="F311" s="117"/>
      <c r="G311" s="117"/>
    </row>
    <row r="312" spans="5:7" ht="12.75">
      <c r="E312" s="117"/>
      <c r="F312" s="117"/>
      <c r="G312" s="117"/>
    </row>
    <row r="313" spans="5:7" ht="12.75">
      <c r="E313" s="117"/>
      <c r="F313" s="117"/>
      <c r="G313" s="117"/>
    </row>
    <row r="314" spans="5:7" ht="12.75">
      <c r="E314" s="117"/>
      <c r="F314" s="117"/>
      <c r="G314" s="117"/>
    </row>
    <row r="315" spans="5:7" ht="12.75">
      <c r="E315" s="117"/>
      <c r="F315" s="117"/>
      <c r="G315" s="117"/>
    </row>
    <row r="316" spans="5:7" ht="12.75">
      <c r="E316" s="117"/>
      <c r="F316" s="117"/>
      <c r="G316" s="117"/>
    </row>
    <row r="317" spans="5:7" ht="12.75">
      <c r="E317" s="117"/>
      <c r="F317" s="117"/>
      <c r="G317" s="117"/>
    </row>
    <row r="318" spans="5:7" ht="12.75">
      <c r="E318" s="117"/>
      <c r="F318" s="117"/>
      <c r="G318" s="117"/>
    </row>
    <row r="319" spans="5:7" ht="12.75">
      <c r="E319" s="117"/>
      <c r="F319" s="117"/>
      <c r="G319" s="117"/>
    </row>
    <row r="320" spans="5:7" ht="12.75">
      <c r="E320" s="117"/>
      <c r="F320" s="117"/>
      <c r="G320" s="117"/>
    </row>
    <row r="321" spans="5:7" ht="12.75">
      <c r="E321" s="117"/>
      <c r="F321" s="117"/>
      <c r="G321" s="117"/>
    </row>
    <row r="322" spans="5:7" ht="12.75">
      <c r="E322" s="117"/>
      <c r="F322" s="117"/>
      <c r="G322" s="117"/>
    </row>
    <row r="323" spans="5:7" ht="12.75">
      <c r="E323" s="117"/>
      <c r="F323" s="117"/>
      <c r="G323" s="117"/>
    </row>
    <row r="324" ht="12.75">
      <c r="E324" s="117"/>
    </row>
    <row r="325" ht="12.75">
      <c r="E325" s="117"/>
    </row>
    <row r="326" ht="12.75">
      <c r="E326" s="117"/>
    </row>
    <row r="327" ht="12.75">
      <c r="E327" s="117"/>
    </row>
    <row r="329" spans="6:7" ht="12.75">
      <c r="F329" s="117"/>
      <c r="G329" s="117"/>
    </row>
    <row r="330" ht="12.75">
      <c r="G330" s="117"/>
    </row>
    <row r="331" spans="6:7" ht="12.75">
      <c r="F331" s="117"/>
      <c r="G331" s="117"/>
    </row>
    <row r="332" spans="6:7" ht="12.75">
      <c r="F332" s="117"/>
      <c r="G332" s="117"/>
    </row>
    <row r="333" spans="6:7" ht="12.75">
      <c r="F333" s="117"/>
      <c r="G333" s="117"/>
    </row>
    <row r="334" spans="6:7" ht="12.75">
      <c r="F334" s="117"/>
      <c r="G334" s="117"/>
    </row>
    <row r="335" ht="12.75">
      <c r="G335" s="117"/>
    </row>
    <row r="336" ht="12.75">
      <c r="G336" s="117"/>
    </row>
    <row r="337" ht="12.75">
      <c r="G337" s="117"/>
    </row>
    <row r="338" spans="5:7" ht="12.75">
      <c r="E338" s="119"/>
      <c r="G338" s="117"/>
    </row>
    <row r="339" spans="6:7" ht="12.75">
      <c r="F339" s="119"/>
      <c r="G339" s="117"/>
    </row>
    <row r="340" ht="12.75">
      <c r="G340" s="117"/>
    </row>
    <row r="341" ht="12.75">
      <c r="G341" s="117"/>
    </row>
    <row r="342" ht="12.75">
      <c r="G342" s="117"/>
    </row>
    <row r="343" spans="5:7" ht="12.75">
      <c r="E343" s="119"/>
      <c r="G343" s="117"/>
    </row>
    <row r="347" spans="6:7" ht="12.75">
      <c r="F347" s="119"/>
      <c r="G347" s="119"/>
    </row>
    <row r="348" ht="12.75">
      <c r="E348" s="119"/>
    </row>
    <row r="352" spans="6:7" ht="12.75">
      <c r="F352" s="119"/>
      <c r="G352" s="119"/>
    </row>
    <row r="353" ht="12.75">
      <c r="E353" s="119"/>
    </row>
    <row r="357" ht="12.75">
      <c r="F357" s="119"/>
    </row>
    <row r="358" spans="5:7" ht="12.75">
      <c r="E358" s="119"/>
      <c r="G358" s="119"/>
    </row>
    <row r="379" ht="12.75">
      <c r="F379" s="119"/>
    </row>
    <row r="381" ht="12.75">
      <c r="E381" s="119"/>
    </row>
    <row r="386" ht="12.75">
      <c r="E386" s="119"/>
    </row>
    <row r="390" ht="12.75">
      <c r="F390" s="117"/>
    </row>
    <row r="404" ht="12.75">
      <c r="H404" s="121"/>
    </row>
    <row r="405" spans="5:7" ht="12.75">
      <c r="E405" s="121"/>
      <c r="F405" s="121"/>
      <c r="G405" s="121"/>
    </row>
    <row r="409" ht="15.75">
      <c r="H409" s="122"/>
    </row>
    <row r="410" spans="5:8" ht="15.75">
      <c r="E410" s="122"/>
      <c r="F410" s="122"/>
      <c r="G410" s="122"/>
      <c r="H410" s="122"/>
    </row>
    <row r="411" spans="5:8" ht="15.75">
      <c r="E411" s="122"/>
      <c r="F411" s="122"/>
      <c r="G411" s="122"/>
      <c r="H411" s="122"/>
    </row>
    <row r="412" spans="5:8" ht="15.75">
      <c r="E412" s="122"/>
      <c r="F412" s="122"/>
      <c r="G412" s="122"/>
      <c r="H412" s="122"/>
    </row>
    <row r="413" spans="5:8" ht="15.75">
      <c r="E413" s="122"/>
      <c r="F413" s="122"/>
      <c r="G413" s="122"/>
      <c r="H413" s="122"/>
    </row>
    <row r="414" spans="5:8" ht="15.75">
      <c r="E414" s="122"/>
      <c r="F414" s="122"/>
      <c r="G414" s="122"/>
      <c r="H414" s="122"/>
    </row>
    <row r="415" spans="5:8" ht="15.75">
      <c r="E415" s="122"/>
      <c r="F415" s="122"/>
      <c r="G415" s="122"/>
      <c r="H415" s="122"/>
    </row>
    <row r="416" spans="5:8" ht="15.75">
      <c r="E416" s="122"/>
      <c r="F416" s="122"/>
      <c r="G416" s="122"/>
      <c r="H416" s="122"/>
    </row>
    <row r="417" spans="5:8" ht="15.75">
      <c r="E417" s="122"/>
      <c r="F417" s="122"/>
      <c r="G417" s="122"/>
      <c r="H417" s="122"/>
    </row>
    <row r="418" spans="5:8" ht="15.75">
      <c r="E418" s="122"/>
      <c r="F418" s="122"/>
      <c r="G418" s="122"/>
      <c r="H418" s="122"/>
    </row>
    <row r="419" spans="5:8" ht="15.75">
      <c r="E419" s="122"/>
      <c r="F419" s="122"/>
      <c r="G419" s="122"/>
      <c r="H419" s="122"/>
    </row>
    <row r="420" spans="5:8" ht="15.75">
      <c r="E420" s="122"/>
      <c r="F420" s="122"/>
      <c r="G420" s="122"/>
      <c r="H420" s="122"/>
    </row>
    <row r="421" spans="5:8" ht="15.75">
      <c r="E421" s="122"/>
      <c r="F421" s="122"/>
      <c r="G421" s="122"/>
      <c r="H421" s="122"/>
    </row>
    <row r="422" spans="5:8" ht="15.75">
      <c r="E422" s="122"/>
      <c r="F422" s="122"/>
      <c r="G422" s="122"/>
      <c r="H422" s="122"/>
    </row>
    <row r="423" spans="5:8" ht="15.75">
      <c r="E423" s="122"/>
      <c r="F423" s="122"/>
      <c r="G423" s="122"/>
      <c r="H423" s="122"/>
    </row>
    <row r="424" spans="5:8" ht="15.75">
      <c r="E424" s="122"/>
      <c r="F424" s="122"/>
      <c r="G424" s="122"/>
      <c r="H424" s="122"/>
    </row>
    <row r="425" spans="5:8" ht="15.75">
      <c r="E425" s="122"/>
      <c r="F425" s="122"/>
      <c r="G425" s="122"/>
      <c r="H425" s="122"/>
    </row>
    <row r="426" spans="5:8" ht="15.75">
      <c r="E426" s="122"/>
      <c r="F426" s="122"/>
      <c r="G426" s="122"/>
      <c r="H426" s="122"/>
    </row>
    <row r="427" spans="5:8" ht="15.75">
      <c r="E427" s="122"/>
      <c r="F427" s="122"/>
      <c r="G427" s="122"/>
      <c r="H427" s="122"/>
    </row>
    <row r="428" spans="5:8" ht="15.75">
      <c r="E428" s="122"/>
      <c r="F428" s="122"/>
      <c r="G428" s="122"/>
      <c r="H428" s="122"/>
    </row>
    <row r="429" spans="5:8" ht="15.75">
      <c r="E429" s="122"/>
      <c r="F429" s="122"/>
      <c r="G429" s="122"/>
      <c r="H429" s="122"/>
    </row>
    <row r="430" spans="5:8" ht="15.75">
      <c r="E430" s="122"/>
      <c r="F430" s="122"/>
      <c r="G430" s="122"/>
      <c r="H430" s="123"/>
    </row>
    <row r="431" spans="5:8" ht="15.75">
      <c r="E431" s="123"/>
      <c r="F431" s="123"/>
      <c r="G431" s="123"/>
      <c r="H431" s="123"/>
    </row>
    <row r="432" spans="5:8" ht="15.75">
      <c r="E432" s="123"/>
      <c r="F432" s="123"/>
      <c r="G432" s="123"/>
      <c r="H432" s="123"/>
    </row>
    <row r="433" spans="5:8" ht="15.75">
      <c r="E433" s="123"/>
      <c r="F433" s="123"/>
      <c r="G433" s="123"/>
      <c r="H433" s="123"/>
    </row>
    <row r="434" spans="5:8" ht="15.75">
      <c r="E434" s="123"/>
      <c r="F434" s="123"/>
      <c r="G434" s="123"/>
      <c r="H434" s="123"/>
    </row>
    <row r="435" spans="5:7" ht="15.75">
      <c r="E435" s="123"/>
      <c r="F435" s="123"/>
      <c r="G435" s="123"/>
    </row>
  </sheetData>
  <sheetProtection/>
  <mergeCells count="2">
    <mergeCell ref="A7:C7"/>
    <mergeCell ref="A258:C25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8"/>
  <sheetViews>
    <sheetView tabSelected="1" zoomScale="70" zoomScaleNormal="70" zoomScalePageLayoutView="0" workbookViewId="0" topLeftCell="A181">
      <selection activeCell="C4" sqref="C4"/>
    </sheetView>
  </sheetViews>
  <sheetFormatPr defaultColWidth="9.00390625" defaultRowHeight="12.75"/>
  <cols>
    <col min="1" max="1" width="25.625" style="142" customWidth="1"/>
    <col min="2" max="2" width="72.75390625" style="130" customWidth="1"/>
    <col min="3" max="3" width="19.375" style="127" customWidth="1"/>
    <col min="4" max="4" width="19.875" style="124" customWidth="1"/>
    <col min="5" max="5" width="13.625" style="124" customWidth="1"/>
    <col min="6" max="6" width="22.375" style="124" customWidth="1"/>
    <col min="7" max="7" width="32.125" style="124" customWidth="1"/>
    <col min="8" max="8" width="11.00390625" style="124" bestFit="1" customWidth="1"/>
    <col min="9" max="12" width="9.125" style="124" customWidth="1"/>
    <col min="13" max="13" width="26.625" style="124" customWidth="1"/>
    <col min="14" max="16384" width="9.125" style="124" customWidth="1"/>
  </cols>
  <sheetData>
    <row r="1" spans="2:3" ht="15.75" customHeight="1">
      <c r="B1" s="128"/>
      <c r="C1" s="129" t="s">
        <v>916</v>
      </c>
    </row>
    <row r="2" spans="2:3" ht="15.75" customHeight="1">
      <c r="B2" s="128"/>
      <c r="C2" s="129" t="s">
        <v>196</v>
      </c>
    </row>
    <row r="3" spans="2:3" ht="15.75" customHeight="1">
      <c r="B3" s="128"/>
      <c r="C3" s="129" t="s">
        <v>198</v>
      </c>
    </row>
    <row r="4" spans="2:3" ht="15.75" customHeight="1">
      <c r="B4" s="128"/>
      <c r="C4" s="129" t="s">
        <v>560</v>
      </c>
    </row>
    <row r="5" spans="2:3" ht="15.75" customHeight="1">
      <c r="B5" s="128"/>
      <c r="C5" s="129" t="s">
        <v>1100</v>
      </c>
    </row>
    <row r="6" spans="2:3" ht="15.75" customHeight="1">
      <c r="B6" s="152"/>
      <c r="C6" s="153"/>
    </row>
    <row r="7" spans="1:3" ht="15.75">
      <c r="A7" s="151" t="s">
        <v>917</v>
      </c>
      <c r="B7" s="151"/>
      <c r="C7" s="151"/>
    </row>
    <row r="8" spans="1:3" ht="15.75">
      <c r="A8" s="151" t="s">
        <v>1101</v>
      </c>
      <c r="B8" s="151"/>
      <c r="C8" s="151"/>
    </row>
    <row r="9" spans="1:3" ht="15.75">
      <c r="A9" s="151" t="s">
        <v>918</v>
      </c>
      <c r="B9" s="151"/>
      <c r="C9" s="151"/>
    </row>
    <row r="10" spans="1:3" ht="15.75">
      <c r="A10" s="151" t="s">
        <v>919</v>
      </c>
      <c r="B10" s="151"/>
      <c r="C10" s="151"/>
    </row>
    <row r="11" ht="15.75">
      <c r="C11" s="131" t="s">
        <v>599</v>
      </c>
    </row>
    <row r="12" spans="1:7" s="126" customFormat="1" ht="15.75">
      <c r="A12" s="135" t="s">
        <v>920</v>
      </c>
      <c r="B12" s="132" t="s">
        <v>921</v>
      </c>
      <c r="C12" s="133" t="s">
        <v>563</v>
      </c>
      <c r="E12" s="124"/>
      <c r="F12" s="125"/>
      <c r="G12" s="125"/>
    </row>
    <row r="13" spans="1:5" s="125" customFormat="1" ht="15.75">
      <c r="A13" s="135" t="s">
        <v>441</v>
      </c>
      <c r="B13" s="134" t="s">
        <v>481</v>
      </c>
      <c r="C13" s="138">
        <f>C14+C20+C26+C43+C46+C49+C52+C69+C77+C80+C93+C129</f>
        <v>604694410.44</v>
      </c>
      <c r="E13" s="124"/>
    </row>
    <row r="14" spans="1:5" s="125" customFormat="1" ht="15.75">
      <c r="A14" s="135" t="s">
        <v>442</v>
      </c>
      <c r="B14" s="134" t="s">
        <v>559</v>
      </c>
      <c r="C14" s="133">
        <v>341992331.63</v>
      </c>
      <c r="E14" s="124"/>
    </row>
    <row r="15" spans="1:5" s="125" customFormat="1" ht="15.75">
      <c r="A15" s="135" t="s">
        <v>289</v>
      </c>
      <c r="B15" s="134" t="s">
        <v>564</v>
      </c>
      <c r="C15" s="133">
        <v>341992331.63</v>
      </c>
      <c r="E15" s="124"/>
    </row>
    <row r="16" spans="1:5" s="125" customFormat="1" ht="63">
      <c r="A16" s="135" t="s">
        <v>488</v>
      </c>
      <c r="B16" s="134" t="s">
        <v>286</v>
      </c>
      <c r="C16" s="133">
        <v>334770180.05</v>
      </c>
      <c r="E16" s="124"/>
    </row>
    <row r="17" spans="1:5" s="125" customFormat="1" ht="94.5">
      <c r="A17" s="135" t="s">
        <v>440</v>
      </c>
      <c r="B17" s="134" t="s">
        <v>166</v>
      </c>
      <c r="C17" s="133">
        <v>2661783.31</v>
      </c>
      <c r="E17" s="124"/>
    </row>
    <row r="18" spans="1:5" s="125" customFormat="1" ht="47.25">
      <c r="A18" s="135" t="s">
        <v>293</v>
      </c>
      <c r="B18" s="134" t="s">
        <v>167</v>
      </c>
      <c r="C18" s="133">
        <v>3013538.17</v>
      </c>
      <c r="E18" s="124"/>
    </row>
    <row r="19" spans="1:5" s="125" customFormat="1" ht="78.75">
      <c r="A19" s="135" t="s">
        <v>194</v>
      </c>
      <c r="B19" s="134" t="s">
        <v>303</v>
      </c>
      <c r="C19" s="133">
        <v>1546830.1</v>
      </c>
      <c r="E19" s="124"/>
    </row>
    <row r="20" spans="1:5" s="125" customFormat="1" ht="31.5">
      <c r="A20" s="135" t="s">
        <v>554</v>
      </c>
      <c r="B20" s="134" t="s">
        <v>555</v>
      </c>
      <c r="C20" s="133">
        <v>19935571.54</v>
      </c>
      <c r="E20" s="124"/>
    </row>
    <row r="21" spans="1:5" s="125" customFormat="1" ht="31.5">
      <c r="A21" s="135" t="s">
        <v>922</v>
      </c>
      <c r="B21" s="134" t="s">
        <v>556</v>
      </c>
      <c r="C21" s="133">
        <v>19935571.54</v>
      </c>
      <c r="E21" s="124"/>
    </row>
    <row r="22" spans="1:5" s="125" customFormat="1" ht="63">
      <c r="A22" s="135" t="s">
        <v>923</v>
      </c>
      <c r="B22" s="134" t="s">
        <v>415</v>
      </c>
      <c r="C22" s="133">
        <v>8882599.39</v>
      </c>
      <c r="E22" s="124"/>
    </row>
    <row r="23" spans="1:5" s="125" customFormat="1" ht="78.75">
      <c r="A23" s="135" t="s">
        <v>924</v>
      </c>
      <c r="B23" s="134" t="s">
        <v>416</v>
      </c>
      <c r="C23" s="133">
        <v>85545.3</v>
      </c>
      <c r="E23" s="124"/>
    </row>
    <row r="24" spans="1:5" s="125" customFormat="1" ht="63">
      <c r="A24" s="135" t="s">
        <v>925</v>
      </c>
      <c r="B24" s="134" t="s">
        <v>417</v>
      </c>
      <c r="C24" s="133">
        <v>12957633.04</v>
      </c>
      <c r="E24" s="124"/>
    </row>
    <row r="25" spans="1:5" s="125" customFormat="1" ht="63">
      <c r="A25" s="135" t="s">
        <v>304</v>
      </c>
      <c r="B25" s="134" t="s">
        <v>418</v>
      </c>
      <c r="C25" s="133">
        <v>-1990206.19</v>
      </c>
      <c r="E25" s="124"/>
    </row>
    <row r="26" spans="1:5" s="125" customFormat="1" ht="15.75">
      <c r="A26" s="135" t="s">
        <v>443</v>
      </c>
      <c r="B26" s="134" t="s">
        <v>561</v>
      </c>
      <c r="C26" s="133">
        <v>117950981.55</v>
      </c>
      <c r="E26" s="124"/>
    </row>
    <row r="27" spans="1:5" s="125" customFormat="1" ht="31.5">
      <c r="A27" s="135" t="s">
        <v>926</v>
      </c>
      <c r="B27" s="134" t="s">
        <v>451</v>
      </c>
      <c r="C27" s="133">
        <v>83725363.84</v>
      </c>
      <c r="E27" s="124"/>
    </row>
    <row r="28" spans="1:5" s="125" customFormat="1" ht="31.5">
      <c r="A28" s="135" t="s">
        <v>452</v>
      </c>
      <c r="B28" s="134" t="s">
        <v>693</v>
      </c>
      <c r="C28" s="133">
        <v>45483926.86</v>
      </c>
      <c r="E28" s="124"/>
    </row>
    <row r="29" spans="1:5" s="125" customFormat="1" ht="31.5">
      <c r="A29" s="135" t="s">
        <v>453</v>
      </c>
      <c r="B29" s="134" t="s">
        <v>693</v>
      </c>
      <c r="C29" s="133">
        <v>45476959.7</v>
      </c>
      <c r="E29" s="124"/>
    </row>
    <row r="30" spans="1:5" s="125" customFormat="1" ht="47.25">
      <c r="A30" s="135" t="s">
        <v>454</v>
      </c>
      <c r="B30" s="134" t="s">
        <v>471</v>
      </c>
      <c r="C30" s="133">
        <v>6967.16</v>
      </c>
      <c r="E30" s="124"/>
    </row>
    <row r="31" spans="1:5" s="125" customFormat="1" ht="31.5">
      <c r="A31" s="135" t="s">
        <v>455</v>
      </c>
      <c r="B31" s="134" t="s">
        <v>336</v>
      </c>
      <c r="C31" s="133">
        <v>38402212.78</v>
      </c>
      <c r="E31" s="124"/>
    </row>
    <row r="32" spans="1:5" s="125" customFormat="1" ht="63">
      <c r="A32" s="135" t="s">
        <v>337</v>
      </c>
      <c r="B32" s="135" t="s">
        <v>1005</v>
      </c>
      <c r="C32" s="133">
        <v>38401807.78</v>
      </c>
      <c r="E32" s="124"/>
    </row>
    <row r="33" spans="1:5" s="125" customFormat="1" ht="47.25">
      <c r="A33" s="135" t="s">
        <v>338</v>
      </c>
      <c r="B33" s="134" t="s">
        <v>339</v>
      </c>
      <c r="C33" s="133">
        <v>405</v>
      </c>
      <c r="E33" s="124"/>
    </row>
    <row r="34" spans="1:5" s="125" customFormat="1" ht="31.5">
      <c r="A34" s="135" t="s">
        <v>287</v>
      </c>
      <c r="B34" s="135" t="s">
        <v>1063</v>
      </c>
      <c r="C34" s="133">
        <v>-160775.8</v>
      </c>
      <c r="E34" s="124"/>
    </row>
    <row r="35" spans="1:5" s="125" customFormat="1" ht="15.75">
      <c r="A35" s="135" t="s">
        <v>290</v>
      </c>
      <c r="B35" s="134" t="s">
        <v>565</v>
      </c>
      <c r="C35" s="133">
        <v>27106433.13</v>
      </c>
      <c r="E35" s="124"/>
    </row>
    <row r="36" spans="1:5" s="125" customFormat="1" ht="15.75">
      <c r="A36" s="135" t="s">
        <v>340</v>
      </c>
      <c r="B36" s="134" t="s">
        <v>565</v>
      </c>
      <c r="C36" s="133">
        <v>27106011.12</v>
      </c>
      <c r="E36" s="124"/>
    </row>
    <row r="37" spans="1:5" s="125" customFormat="1" ht="31.5">
      <c r="A37" s="135" t="s">
        <v>927</v>
      </c>
      <c r="B37" s="134" t="s">
        <v>704</v>
      </c>
      <c r="C37" s="133">
        <v>422.01</v>
      </c>
      <c r="E37" s="124"/>
    </row>
    <row r="38" spans="1:5" s="125" customFormat="1" ht="15.75">
      <c r="A38" s="135" t="s">
        <v>928</v>
      </c>
      <c r="B38" s="134" t="s">
        <v>291</v>
      </c>
      <c r="C38" s="133">
        <v>3724262.62</v>
      </c>
      <c r="E38" s="124"/>
    </row>
    <row r="39" spans="1:5" s="125" customFormat="1" ht="15.75">
      <c r="A39" s="135" t="s">
        <v>341</v>
      </c>
      <c r="B39" s="134" t="s">
        <v>291</v>
      </c>
      <c r="C39" s="133">
        <v>3724167.8</v>
      </c>
      <c r="E39" s="124"/>
    </row>
    <row r="40" spans="1:3" s="125" customFormat="1" ht="31.5">
      <c r="A40" s="135" t="s">
        <v>1074</v>
      </c>
      <c r="B40" s="135" t="s">
        <v>708</v>
      </c>
      <c r="C40" s="141">
        <v>94.82</v>
      </c>
    </row>
    <row r="41" spans="1:5" s="125" customFormat="1" ht="31.5">
      <c r="A41" s="143" t="s">
        <v>490</v>
      </c>
      <c r="B41" s="134" t="s">
        <v>489</v>
      </c>
      <c r="C41" s="133">
        <v>3394921.96</v>
      </c>
      <c r="E41" s="124"/>
    </row>
    <row r="42" spans="1:5" s="125" customFormat="1" ht="31.5">
      <c r="A42" s="135" t="s">
        <v>491</v>
      </c>
      <c r="B42" s="134" t="s">
        <v>557</v>
      </c>
      <c r="C42" s="133">
        <v>3394921.96</v>
      </c>
      <c r="E42" s="124"/>
    </row>
    <row r="43" spans="1:5" s="125" customFormat="1" ht="15.75">
      <c r="A43" s="135" t="s">
        <v>1086</v>
      </c>
      <c r="B43" s="135" t="s">
        <v>1041</v>
      </c>
      <c r="C43" s="133">
        <v>10980171.59</v>
      </c>
      <c r="E43" s="124"/>
    </row>
    <row r="44" spans="1:5" s="125" customFormat="1" ht="15.75">
      <c r="A44" s="135" t="s">
        <v>1087</v>
      </c>
      <c r="B44" s="135" t="s">
        <v>1042</v>
      </c>
      <c r="C44" s="133">
        <v>10980171.59</v>
      </c>
      <c r="E44" s="124"/>
    </row>
    <row r="45" spans="1:5" s="125" customFormat="1" ht="31.5">
      <c r="A45" s="135" t="s">
        <v>1088</v>
      </c>
      <c r="B45" s="135" t="s">
        <v>1007</v>
      </c>
      <c r="C45" s="133">
        <v>10980171.59</v>
      </c>
      <c r="E45" s="124"/>
    </row>
    <row r="46" spans="1:5" s="125" customFormat="1" ht="31.5">
      <c r="A46" s="135" t="s">
        <v>388</v>
      </c>
      <c r="B46" s="134" t="s">
        <v>190</v>
      </c>
      <c r="C46" s="133">
        <v>1131187.96</v>
      </c>
      <c r="E46" s="124"/>
    </row>
    <row r="47" spans="1:5" s="125" customFormat="1" ht="15.75">
      <c r="A47" s="135" t="s">
        <v>353</v>
      </c>
      <c r="B47" s="134" t="s">
        <v>354</v>
      </c>
      <c r="C47" s="133">
        <v>1131187.96</v>
      </c>
      <c r="E47" s="124"/>
    </row>
    <row r="48" spans="1:5" s="125" customFormat="1" ht="15.75">
      <c r="A48" s="135" t="s">
        <v>389</v>
      </c>
      <c r="B48" s="134" t="s">
        <v>352</v>
      </c>
      <c r="C48" s="133">
        <v>1131187.96</v>
      </c>
      <c r="E48" s="124"/>
    </row>
    <row r="49" spans="1:5" s="125" customFormat="1" ht="15.75">
      <c r="A49" s="135" t="s">
        <v>444</v>
      </c>
      <c r="B49" s="134" t="s">
        <v>305</v>
      </c>
      <c r="C49" s="133">
        <v>10710084.34</v>
      </c>
      <c r="E49" s="124"/>
    </row>
    <row r="50" spans="1:5" s="125" customFormat="1" ht="31.5">
      <c r="A50" s="135" t="s">
        <v>929</v>
      </c>
      <c r="B50" s="135" t="s">
        <v>716</v>
      </c>
      <c r="C50" s="133">
        <v>10710084.34</v>
      </c>
      <c r="E50" s="124"/>
    </row>
    <row r="51" spans="1:5" s="125" customFormat="1" ht="47.25">
      <c r="A51" s="135" t="s">
        <v>292</v>
      </c>
      <c r="B51" s="134" t="s">
        <v>472</v>
      </c>
      <c r="C51" s="133">
        <v>10710084.34</v>
      </c>
      <c r="E51" s="124"/>
    </row>
    <row r="52" spans="1:5" s="125" customFormat="1" ht="31.5">
      <c r="A52" s="135" t="s">
        <v>445</v>
      </c>
      <c r="B52" s="134" t="s">
        <v>562</v>
      </c>
      <c r="C52" s="133">
        <v>66896708.63</v>
      </c>
      <c r="E52" s="124"/>
    </row>
    <row r="53" spans="1:5" s="125" customFormat="1" ht="78.75">
      <c r="A53" s="135" t="s">
        <v>448</v>
      </c>
      <c r="B53" s="134" t="s">
        <v>342</v>
      </c>
      <c r="C53" s="133">
        <v>66362021.41</v>
      </c>
      <c r="E53" s="124"/>
    </row>
    <row r="54" spans="1:5" s="125" customFormat="1" ht="63">
      <c r="A54" s="135" t="s">
        <v>195</v>
      </c>
      <c r="B54" s="134" t="s">
        <v>387</v>
      </c>
      <c r="C54" s="133">
        <v>50304222.65</v>
      </c>
      <c r="E54" s="124"/>
    </row>
    <row r="55" spans="1:5" s="125" customFormat="1" ht="78.75">
      <c r="A55" s="135" t="s">
        <v>110</v>
      </c>
      <c r="B55" s="135" t="s">
        <v>111</v>
      </c>
      <c r="C55" s="133">
        <v>21623521.69</v>
      </c>
      <c r="E55" s="124"/>
    </row>
    <row r="56" spans="1:5" s="125" customFormat="1" ht="78.75">
      <c r="A56" s="135" t="s">
        <v>551</v>
      </c>
      <c r="B56" s="134" t="s">
        <v>550</v>
      </c>
      <c r="C56" s="133">
        <v>28680700.96</v>
      </c>
      <c r="E56" s="124"/>
    </row>
    <row r="57" spans="1:5" s="125" customFormat="1" ht="78.75">
      <c r="A57" s="135" t="s">
        <v>184</v>
      </c>
      <c r="B57" s="134" t="s">
        <v>344</v>
      </c>
      <c r="C57" s="133">
        <v>192701.31</v>
      </c>
      <c r="E57" s="124"/>
    </row>
    <row r="58" spans="1:5" s="125" customFormat="1" ht="63">
      <c r="A58" s="135" t="s">
        <v>193</v>
      </c>
      <c r="B58" s="134" t="s">
        <v>343</v>
      </c>
      <c r="C58" s="133">
        <v>192701.31</v>
      </c>
      <c r="E58" s="124"/>
    </row>
    <row r="59" spans="1:5" s="125" customFormat="1" ht="78.75">
      <c r="A59" s="135" t="s">
        <v>930</v>
      </c>
      <c r="B59" s="134" t="s">
        <v>871</v>
      </c>
      <c r="C59" s="133">
        <v>30632.04</v>
      </c>
      <c r="E59" s="124"/>
    </row>
    <row r="60" spans="1:5" s="125" customFormat="1" ht="63">
      <c r="A60" s="135" t="s">
        <v>165</v>
      </c>
      <c r="B60" s="134" t="s">
        <v>168</v>
      </c>
      <c r="C60" s="133">
        <v>30632.04</v>
      </c>
      <c r="E60" s="124"/>
    </row>
    <row r="61" spans="1:5" s="125" customFormat="1" ht="31.5">
      <c r="A61" s="135" t="s">
        <v>475</v>
      </c>
      <c r="B61" s="134" t="s">
        <v>476</v>
      </c>
      <c r="C61" s="133">
        <v>15834465.41</v>
      </c>
      <c r="E61" s="124"/>
    </row>
    <row r="62" spans="1:5" s="125" customFormat="1" ht="31.5">
      <c r="A62" s="135" t="s">
        <v>477</v>
      </c>
      <c r="B62" s="134" t="s">
        <v>478</v>
      </c>
      <c r="C62" s="133">
        <v>15834465.41</v>
      </c>
      <c r="E62" s="124"/>
    </row>
    <row r="63" spans="1:5" s="125" customFormat="1" ht="47.25">
      <c r="A63" s="135" t="s">
        <v>1089</v>
      </c>
      <c r="B63" s="135" t="s">
        <v>1064</v>
      </c>
      <c r="C63" s="133">
        <v>6504.25</v>
      </c>
      <c r="E63" s="124"/>
    </row>
    <row r="64" spans="1:5" s="125" customFormat="1" ht="47.25" customHeight="1">
      <c r="A64" s="135" t="s">
        <v>1090</v>
      </c>
      <c r="B64" s="135" t="s">
        <v>1065</v>
      </c>
      <c r="C64" s="133">
        <v>6504.25</v>
      </c>
      <c r="E64" s="124"/>
    </row>
    <row r="65" spans="1:5" s="125" customFormat="1" ht="126">
      <c r="A65" s="135" t="s">
        <v>1091</v>
      </c>
      <c r="B65" s="135" t="s">
        <v>1009</v>
      </c>
      <c r="C65" s="133">
        <v>6504.25</v>
      </c>
      <c r="E65" s="124"/>
    </row>
    <row r="66" spans="1:5" s="125" customFormat="1" ht="15.75">
      <c r="A66" s="135" t="s">
        <v>450</v>
      </c>
      <c r="B66" s="134" t="s">
        <v>485</v>
      </c>
      <c r="C66" s="133">
        <v>528182.97</v>
      </c>
      <c r="E66" s="124"/>
    </row>
    <row r="67" spans="1:5" s="125" customFormat="1" ht="47.25">
      <c r="A67" s="135" t="s">
        <v>931</v>
      </c>
      <c r="B67" s="135" t="s">
        <v>877</v>
      </c>
      <c r="C67" s="133">
        <v>528182.97</v>
      </c>
      <c r="E67" s="124"/>
    </row>
    <row r="68" spans="1:5" s="125" customFormat="1" ht="15.75" customHeight="1">
      <c r="A68" s="135" t="s">
        <v>294</v>
      </c>
      <c r="B68" s="134" t="s">
        <v>426</v>
      </c>
      <c r="C68" s="133">
        <v>528182.97</v>
      </c>
      <c r="E68" s="124"/>
    </row>
    <row r="69" spans="1:5" s="125" customFormat="1" ht="15.75">
      <c r="A69" s="135" t="s">
        <v>427</v>
      </c>
      <c r="B69" s="134" t="s">
        <v>428</v>
      </c>
      <c r="C69" s="133">
        <v>818211.05</v>
      </c>
      <c r="E69" s="124"/>
    </row>
    <row r="70" spans="1:5" s="125" customFormat="1" ht="15.75">
      <c r="A70" s="135" t="s">
        <v>429</v>
      </c>
      <c r="B70" s="134" t="s">
        <v>430</v>
      </c>
      <c r="C70" s="133">
        <v>818211.05</v>
      </c>
      <c r="E70" s="124"/>
    </row>
    <row r="71" spans="1:5" s="125" customFormat="1" ht="31.5">
      <c r="A71" s="135" t="s">
        <v>546</v>
      </c>
      <c r="B71" s="134" t="s">
        <v>345</v>
      </c>
      <c r="C71" s="133">
        <v>289693.2</v>
      </c>
      <c r="E71" s="124"/>
    </row>
    <row r="72" spans="1:5" s="125" customFormat="1" ht="31.5">
      <c r="A72" s="135" t="s">
        <v>547</v>
      </c>
      <c r="B72" s="134" t="s">
        <v>544</v>
      </c>
      <c r="C72" s="133"/>
      <c r="E72" s="124"/>
    </row>
    <row r="73" spans="1:5" s="125" customFormat="1" ht="15.75">
      <c r="A73" s="135" t="s">
        <v>548</v>
      </c>
      <c r="B73" s="134" t="s">
        <v>582</v>
      </c>
      <c r="C73" s="133">
        <v>390113.02</v>
      </c>
      <c r="E73" s="124"/>
    </row>
    <row r="74" spans="1:5" s="125" customFormat="1" ht="15.75">
      <c r="A74" s="135" t="s">
        <v>549</v>
      </c>
      <c r="B74" s="134" t="s">
        <v>545</v>
      </c>
      <c r="C74" s="133">
        <v>125743.9</v>
      </c>
      <c r="E74" s="124"/>
    </row>
    <row r="75" spans="1:5" s="125" customFormat="1" ht="15.75">
      <c r="A75" s="135" t="s">
        <v>1092</v>
      </c>
      <c r="B75" s="135" t="s">
        <v>1011</v>
      </c>
      <c r="C75" s="133">
        <v>125743.9</v>
      </c>
      <c r="E75" s="124"/>
    </row>
    <row r="76" spans="1:5" s="125" customFormat="1" ht="31.5">
      <c r="A76" s="135" t="s">
        <v>349</v>
      </c>
      <c r="B76" s="134" t="s">
        <v>348</v>
      </c>
      <c r="C76" s="133">
        <v>12660.93</v>
      </c>
      <c r="E76" s="124"/>
    </row>
    <row r="77" spans="1:5" s="125" customFormat="1" ht="31.5">
      <c r="A77" s="135" t="s">
        <v>175</v>
      </c>
      <c r="B77" s="134" t="s">
        <v>420</v>
      </c>
      <c r="C77" s="133">
        <v>524827.37</v>
      </c>
      <c r="E77" s="124"/>
    </row>
    <row r="78" spans="1:5" s="125" customFormat="1" ht="15.75">
      <c r="A78" s="135" t="s">
        <v>177</v>
      </c>
      <c r="B78" s="134" t="s">
        <v>176</v>
      </c>
      <c r="C78" s="133">
        <v>524827.37</v>
      </c>
      <c r="E78" s="124"/>
    </row>
    <row r="79" spans="1:5" s="125" customFormat="1" ht="31.5">
      <c r="A79" s="144" t="s">
        <v>390</v>
      </c>
      <c r="B79" s="134" t="s">
        <v>245</v>
      </c>
      <c r="C79" s="133">
        <v>524827.37</v>
      </c>
      <c r="E79" s="124"/>
    </row>
    <row r="80" spans="1:5" s="125" customFormat="1" ht="31.5">
      <c r="A80" s="135" t="s">
        <v>185</v>
      </c>
      <c r="B80" s="134" t="s">
        <v>186</v>
      </c>
      <c r="C80" s="133">
        <v>26051290.96</v>
      </c>
      <c r="E80" s="124"/>
    </row>
    <row r="81" spans="1:5" s="125" customFormat="1" ht="78.75">
      <c r="A81" s="135" t="s">
        <v>386</v>
      </c>
      <c r="B81" s="134" t="s">
        <v>361</v>
      </c>
      <c r="C81" s="133">
        <v>10442598.94</v>
      </c>
      <c r="E81" s="124"/>
    </row>
    <row r="82" spans="1:5" s="125" customFormat="1" ht="173.25">
      <c r="A82" s="135" t="s">
        <v>932</v>
      </c>
      <c r="B82" s="135" t="s">
        <v>933</v>
      </c>
      <c r="C82" s="133">
        <v>10442598.94</v>
      </c>
      <c r="E82" s="124"/>
    </row>
    <row r="83" spans="1:5" s="125" customFormat="1" ht="141.75">
      <c r="A83" s="135" t="s">
        <v>1093</v>
      </c>
      <c r="B83" s="135" t="s">
        <v>1013</v>
      </c>
      <c r="C83" s="141">
        <v>10500</v>
      </c>
      <c r="E83" s="124"/>
    </row>
    <row r="84" spans="1:5" s="125" customFormat="1" ht="63">
      <c r="A84" s="135" t="s">
        <v>456</v>
      </c>
      <c r="B84" s="134" t="s">
        <v>884</v>
      </c>
      <c r="C84" s="133">
        <v>10432098.94</v>
      </c>
      <c r="E84" s="124"/>
    </row>
    <row r="85" spans="1:5" s="125" customFormat="1" ht="15.75" customHeight="1">
      <c r="A85" s="135" t="s">
        <v>934</v>
      </c>
      <c r="B85" s="134" t="s">
        <v>360</v>
      </c>
      <c r="C85" s="133">
        <v>14939107.48</v>
      </c>
      <c r="E85" s="124"/>
    </row>
    <row r="86" spans="1:5" s="125" customFormat="1" ht="31.5">
      <c r="A86" s="135" t="s">
        <v>205</v>
      </c>
      <c r="B86" s="134" t="s">
        <v>470</v>
      </c>
      <c r="C86" s="133">
        <v>14939107.48</v>
      </c>
      <c r="E86" s="124"/>
    </row>
    <row r="87" spans="1:5" s="125" customFormat="1" ht="47.25">
      <c r="A87" s="135" t="s">
        <v>112</v>
      </c>
      <c r="B87" s="135" t="s">
        <v>113</v>
      </c>
      <c r="C87" s="133">
        <v>13780793.63</v>
      </c>
      <c r="E87" s="124"/>
    </row>
    <row r="88" spans="1:5" s="125" customFormat="1" ht="47.25">
      <c r="A88" s="135" t="s">
        <v>553</v>
      </c>
      <c r="B88" s="134" t="s">
        <v>552</v>
      </c>
      <c r="C88" s="133">
        <v>1158313.85</v>
      </c>
      <c r="E88" s="124"/>
    </row>
    <row r="89" spans="1:5" s="125" customFormat="1" ht="63">
      <c r="A89" s="135" t="s">
        <v>935</v>
      </c>
      <c r="B89" s="134" t="s">
        <v>890</v>
      </c>
      <c r="C89" s="133">
        <v>669584.54</v>
      </c>
      <c r="E89" s="124"/>
    </row>
    <row r="90" spans="1:5" s="125" customFormat="1" ht="63">
      <c r="A90" s="135" t="s">
        <v>936</v>
      </c>
      <c r="B90" s="135" t="s">
        <v>891</v>
      </c>
      <c r="C90" s="133">
        <v>669584.54</v>
      </c>
      <c r="E90" s="124"/>
    </row>
    <row r="91" spans="1:5" s="125" customFormat="1" ht="94.5">
      <c r="A91" s="135" t="s">
        <v>1094</v>
      </c>
      <c r="B91" s="135" t="s">
        <v>1017</v>
      </c>
      <c r="C91" s="141">
        <v>308718.07</v>
      </c>
      <c r="E91" s="124"/>
    </row>
    <row r="92" spans="1:5" s="125" customFormat="1" ht="78.75">
      <c r="A92" s="135" t="s">
        <v>937</v>
      </c>
      <c r="B92" s="134" t="s">
        <v>893</v>
      </c>
      <c r="C92" s="133">
        <v>360866.47</v>
      </c>
      <c r="E92" s="124"/>
    </row>
    <row r="93" spans="1:5" s="125" customFormat="1" ht="15.75">
      <c r="A93" s="135" t="s">
        <v>446</v>
      </c>
      <c r="B93" s="134" t="s">
        <v>486</v>
      </c>
      <c r="C93" s="133">
        <v>5844642.94</v>
      </c>
      <c r="E93" s="124"/>
    </row>
    <row r="94" spans="1:5" s="125" customFormat="1" ht="31.5">
      <c r="A94" s="135" t="s">
        <v>1095</v>
      </c>
      <c r="B94" s="135" t="s">
        <v>720</v>
      </c>
      <c r="C94" s="141">
        <v>61754.78</v>
      </c>
      <c r="E94" s="124"/>
    </row>
    <row r="95" spans="1:3" s="125" customFormat="1" ht="63">
      <c r="A95" s="135" t="s">
        <v>211</v>
      </c>
      <c r="B95" s="135" t="s">
        <v>1018</v>
      </c>
      <c r="C95" s="133">
        <v>45695.6</v>
      </c>
    </row>
    <row r="96" spans="1:5" s="125" customFormat="1" ht="47.25">
      <c r="A96" s="135" t="s">
        <v>191</v>
      </c>
      <c r="B96" s="134" t="s">
        <v>192</v>
      </c>
      <c r="C96" s="133">
        <v>16059.18</v>
      </c>
      <c r="E96" s="124"/>
    </row>
    <row r="97" spans="1:5" s="125" customFormat="1" ht="47.25">
      <c r="A97" s="135" t="s">
        <v>306</v>
      </c>
      <c r="B97" s="134" t="s">
        <v>729</v>
      </c>
      <c r="C97" s="133">
        <v>229326.32</v>
      </c>
      <c r="E97" s="124"/>
    </row>
    <row r="98" spans="1:3" s="125" customFormat="1" ht="47.25">
      <c r="A98" s="135" t="s">
        <v>1075</v>
      </c>
      <c r="B98" s="135" t="s">
        <v>1046</v>
      </c>
      <c r="C98" s="133">
        <v>4000</v>
      </c>
    </row>
    <row r="99" spans="1:5" s="125" customFormat="1" ht="47.25">
      <c r="A99" s="135" t="s">
        <v>938</v>
      </c>
      <c r="B99" s="135" t="s">
        <v>746</v>
      </c>
      <c r="C99" s="133">
        <v>16212.15</v>
      </c>
      <c r="E99" s="124"/>
    </row>
    <row r="100" spans="1:5" s="125" customFormat="1" ht="47.25">
      <c r="A100" s="135" t="s">
        <v>295</v>
      </c>
      <c r="B100" s="134" t="s">
        <v>296</v>
      </c>
      <c r="C100" s="133">
        <v>16212.15</v>
      </c>
      <c r="E100" s="124"/>
    </row>
    <row r="101" spans="1:5" s="125" customFormat="1" ht="94.5">
      <c r="A101" s="135" t="s">
        <v>939</v>
      </c>
      <c r="B101" s="134" t="s">
        <v>650</v>
      </c>
      <c r="C101" s="133">
        <v>1725197.8</v>
      </c>
      <c r="E101" s="124"/>
    </row>
    <row r="102" spans="1:5" s="125" customFormat="1" ht="31.5">
      <c r="A102" s="135" t="s">
        <v>583</v>
      </c>
      <c r="B102" s="134" t="s">
        <v>334</v>
      </c>
      <c r="C102" s="133">
        <v>955142.86</v>
      </c>
      <c r="E102" s="124"/>
    </row>
    <row r="103" spans="1:5" s="125" customFormat="1" ht="31.5">
      <c r="A103" s="135" t="s">
        <v>14</v>
      </c>
      <c r="B103" s="134" t="s">
        <v>335</v>
      </c>
      <c r="C103" s="133">
        <v>73800</v>
      </c>
      <c r="E103" s="124"/>
    </row>
    <row r="104" spans="1:5" s="125" customFormat="1" ht="31.5">
      <c r="A104" s="135" t="s">
        <v>431</v>
      </c>
      <c r="B104" s="134" t="s">
        <v>259</v>
      </c>
      <c r="C104" s="133">
        <v>3500</v>
      </c>
      <c r="E104" s="124"/>
    </row>
    <row r="105" spans="1:5" s="125" customFormat="1" ht="31.5">
      <c r="A105" s="135" t="s">
        <v>433</v>
      </c>
      <c r="B105" s="134" t="s">
        <v>434</v>
      </c>
      <c r="C105" s="133">
        <v>408700</v>
      </c>
      <c r="E105" s="124"/>
    </row>
    <row r="106" spans="1:5" s="125" customFormat="1" ht="31.5">
      <c r="A106" s="135" t="s">
        <v>435</v>
      </c>
      <c r="B106" s="134" t="s">
        <v>436</v>
      </c>
      <c r="C106" s="133">
        <v>278054.94</v>
      </c>
      <c r="E106" s="124"/>
    </row>
    <row r="107" spans="1:5" s="125" customFormat="1" ht="15.75">
      <c r="A107" s="135" t="s">
        <v>940</v>
      </c>
      <c r="B107" s="135" t="s">
        <v>904</v>
      </c>
      <c r="C107" s="133">
        <v>6000</v>
      </c>
      <c r="E107" s="124"/>
    </row>
    <row r="108" spans="1:5" s="125" customFormat="1" ht="47.25">
      <c r="A108" s="135" t="s">
        <v>299</v>
      </c>
      <c r="B108" s="134" t="s">
        <v>297</v>
      </c>
      <c r="C108" s="133">
        <v>6000</v>
      </c>
      <c r="E108" s="124"/>
    </row>
    <row r="109" spans="1:5" s="125" customFormat="1" ht="47.25">
      <c r="A109" s="135" t="s">
        <v>941</v>
      </c>
      <c r="B109" s="135" t="s">
        <v>730</v>
      </c>
      <c r="C109" s="133">
        <v>5250</v>
      </c>
      <c r="E109" s="124"/>
    </row>
    <row r="110" spans="1:5" s="125" customFormat="1" ht="31.5">
      <c r="A110" s="135" t="s">
        <v>942</v>
      </c>
      <c r="B110" s="134" t="s">
        <v>731</v>
      </c>
      <c r="C110" s="133">
        <v>11000</v>
      </c>
      <c r="E110" s="124"/>
    </row>
    <row r="111" spans="1:5" s="125" customFormat="1" ht="47.25">
      <c r="A111" s="135" t="s">
        <v>1096</v>
      </c>
      <c r="B111" s="135" t="s">
        <v>1066</v>
      </c>
      <c r="C111" s="133">
        <v>1000</v>
      </c>
      <c r="E111" s="124"/>
    </row>
    <row r="112" spans="1:5" s="125" customFormat="1" ht="47.25">
      <c r="A112" s="135" t="s">
        <v>1097</v>
      </c>
      <c r="B112" s="135" t="s">
        <v>1021</v>
      </c>
      <c r="C112" s="133">
        <v>1000</v>
      </c>
      <c r="E112" s="124"/>
    </row>
    <row r="113" spans="1:5" s="125" customFormat="1" ht="31.5">
      <c r="A113" s="135" t="s">
        <v>260</v>
      </c>
      <c r="B113" s="134" t="s">
        <v>178</v>
      </c>
      <c r="C113" s="133">
        <v>10000</v>
      </c>
      <c r="E113" s="124"/>
    </row>
    <row r="114" spans="1:5" s="125" customFormat="1" ht="21.75" customHeight="1">
      <c r="A114" s="135" t="s">
        <v>943</v>
      </c>
      <c r="B114" s="134" t="s">
        <v>764</v>
      </c>
      <c r="C114" s="133">
        <v>194430.85</v>
      </c>
      <c r="E114" s="124"/>
    </row>
    <row r="115" spans="1:5" s="125" customFormat="1" ht="47.25">
      <c r="A115" s="135" t="s">
        <v>327</v>
      </c>
      <c r="B115" s="134" t="s">
        <v>222</v>
      </c>
      <c r="C115" s="133">
        <v>194430.85</v>
      </c>
      <c r="E115" s="124"/>
    </row>
    <row r="116" spans="1:5" s="125" customFormat="1" ht="47.25">
      <c r="A116" s="135" t="s">
        <v>944</v>
      </c>
      <c r="B116" s="135" t="s">
        <v>672</v>
      </c>
      <c r="C116" s="133">
        <v>45000</v>
      </c>
      <c r="E116" s="124"/>
    </row>
    <row r="117" spans="1:5" s="125" customFormat="1" ht="63">
      <c r="A117" s="135" t="s">
        <v>945</v>
      </c>
      <c r="B117" s="135" t="s">
        <v>674</v>
      </c>
      <c r="C117" s="133">
        <v>45000</v>
      </c>
      <c r="E117" s="124"/>
    </row>
    <row r="118" spans="1:5" s="125" customFormat="1" ht="15.75">
      <c r="A118" s="135" t="s">
        <v>946</v>
      </c>
      <c r="B118" s="134" t="s">
        <v>907</v>
      </c>
      <c r="C118" s="133">
        <v>58096.88</v>
      </c>
      <c r="E118" s="124"/>
    </row>
    <row r="119" spans="1:5" s="125" customFormat="1" ht="31.5">
      <c r="A119" s="135" t="s">
        <v>172</v>
      </c>
      <c r="B119" s="134" t="s">
        <v>171</v>
      </c>
      <c r="C119" s="133">
        <v>58096.88</v>
      </c>
      <c r="E119" s="124"/>
    </row>
    <row r="120" spans="1:5" s="125" customFormat="1" ht="47.25">
      <c r="A120" s="135" t="s">
        <v>1098</v>
      </c>
      <c r="B120" s="135" t="s">
        <v>1067</v>
      </c>
      <c r="C120" s="133">
        <v>500</v>
      </c>
      <c r="E120" s="124"/>
    </row>
    <row r="121" spans="1:5" s="125" customFormat="1" ht="63">
      <c r="A121" s="135" t="s">
        <v>1099</v>
      </c>
      <c r="B121" s="135" t="s">
        <v>1024</v>
      </c>
      <c r="C121" s="133">
        <v>500</v>
      </c>
      <c r="E121" s="124"/>
    </row>
    <row r="122" spans="1:5" s="125" customFormat="1" ht="31.5">
      <c r="A122" s="135" t="s">
        <v>173</v>
      </c>
      <c r="B122" s="134" t="s">
        <v>169</v>
      </c>
      <c r="C122" s="133">
        <v>66000</v>
      </c>
      <c r="E122" s="124"/>
    </row>
    <row r="123" spans="1:5" s="125" customFormat="1" ht="63">
      <c r="A123" s="135" t="s">
        <v>261</v>
      </c>
      <c r="B123" s="134" t="s">
        <v>262</v>
      </c>
      <c r="C123" s="133">
        <v>425466.64</v>
      </c>
      <c r="E123" s="124"/>
    </row>
    <row r="124" spans="1:5" s="125" customFormat="1" ht="31.5">
      <c r="A124" s="135" t="s">
        <v>174</v>
      </c>
      <c r="B124" s="134" t="s">
        <v>170</v>
      </c>
      <c r="C124" s="133">
        <v>324000</v>
      </c>
      <c r="E124" s="124"/>
    </row>
    <row r="125" spans="1:5" s="125" customFormat="1" ht="47.25">
      <c r="A125" s="135" t="s">
        <v>947</v>
      </c>
      <c r="B125" s="134" t="s">
        <v>767</v>
      </c>
      <c r="C125" s="133">
        <v>51188.41</v>
      </c>
      <c r="E125" s="124"/>
    </row>
    <row r="126" spans="1:5" s="125" customFormat="1" ht="47.25">
      <c r="A126" s="135" t="s">
        <v>298</v>
      </c>
      <c r="B126" s="134" t="s">
        <v>483</v>
      </c>
      <c r="C126" s="133">
        <v>51188.41</v>
      </c>
      <c r="E126" s="124"/>
    </row>
    <row r="127" spans="1:5" s="125" customFormat="1" ht="31.5">
      <c r="A127" s="135" t="s">
        <v>948</v>
      </c>
      <c r="B127" s="134" t="s">
        <v>666</v>
      </c>
      <c r="C127" s="133">
        <v>2627219.11</v>
      </c>
      <c r="E127" s="124"/>
    </row>
    <row r="128" spans="1:5" s="125" customFormat="1" ht="31.5">
      <c r="A128" s="135" t="s">
        <v>330</v>
      </c>
      <c r="B128" s="134" t="s">
        <v>484</v>
      </c>
      <c r="C128" s="133">
        <v>2627219.11</v>
      </c>
      <c r="E128" s="124"/>
    </row>
    <row r="129" spans="1:5" s="125" customFormat="1" ht="15.75">
      <c r="A129" s="145" t="s">
        <v>447</v>
      </c>
      <c r="B129" s="134" t="s">
        <v>487</v>
      </c>
      <c r="C129" s="133">
        <v>1858400.88</v>
      </c>
      <c r="E129" s="124"/>
    </row>
    <row r="130" spans="1:5" s="125" customFormat="1" ht="15.75">
      <c r="A130" s="135" t="s">
        <v>989</v>
      </c>
      <c r="B130" s="135" t="s">
        <v>773</v>
      </c>
      <c r="C130" s="133">
        <v>1858400.88</v>
      </c>
      <c r="E130" s="124"/>
    </row>
    <row r="131" spans="1:5" s="125" customFormat="1" ht="15.75">
      <c r="A131" s="145" t="s">
        <v>437</v>
      </c>
      <c r="B131" s="134" t="s">
        <v>438</v>
      </c>
      <c r="C131" s="133">
        <v>1858400.88</v>
      </c>
      <c r="E131" s="124"/>
    </row>
    <row r="132" spans="1:5" s="125" customFormat="1" ht="15.75">
      <c r="A132" s="135" t="s">
        <v>419</v>
      </c>
      <c r="B132" s="135" t="s">
        <v>558</v>
      </c>
      <c r="C132" s="133">
        <f>C133+C178+C181+C185</f>
        <v>1133051557.58</v>
      </c>
      <c r="E132" s="124"/>
    </row>
    <row r="133" spans="1:5" s="125" customFormat="1" ht="31.5">
      <c r="A133" s="135" t="s">
        <v>949</v>
      </c>
      <c r="B133" s="135" t="s">
        <v>253</v>
      </c>
      <c r="C133" s="133">
        <v>1133202114.23</v>
      </c>
      <c r="E133" s="124"/>
    </row>
    <row r="134" spans="1:5" s="125" customFormat="1" ht="47.25" customHeight="1">
      <c r="A134" s="135" t="s">
        <v>950</v>
      </c>
      <c r="B134" s="135" t="s">
        <v>459</v>
      </c>
      <c r="C134" s="133">
        <v>136551500</v>
      </c>
      <c r="E134" s="124"/>
    </row>
    <row r="135" spans="1:5" s="125" customFormat="1" ht="15.75">
      <c r="A135" s="135" t="s">
        <v>951</v>
      </c>
      <c r="B135" s="135" t="s">
        <v>331</v>
      </c>
      <c r="C135" s="133">
        <v>26416600</v>
      </c>
      <c r="E135" s="124"/>
    </row>
    <row r="136" spans="1:5" s="125" customFormat="1" ht="31.5">
      <c r="A136" s="135" t="s">
        <v>952</v>
      </c>
      <c r="B136" s="135" t="s">
        <v>350</v>
      </c>
      <c r="C136" s="133">
        <v>26416600</v>
      </c>
      <c r="E136" s="124"/>
    </row>
    <row r="137" spans="1:5" s="125" customFormat="1" ht="31.5">
      <c r="A137" s="135" t="s">
        <v>953</v>
      </c>
      <c r="B137" s="135" t="s">
        <v>536</v>
      </c>
      <c r="C137" s="133">
        <v>86884900</v>
      </c>
      <c r="E137" s="124"/>
    </row>
    <row r="138" spans="1:5" s="125" customFormat="1" ht="20.25" customHeight="1">
      <c r="A138" s="135" t="s">
        <v>954</v>
      </c>
      <c r="B138" s="135" t="s">
        <v>308</v>
      </c>
      <c r="C138" s="133">
        <v>86884900</v>
      </c>
      <c r="E138" s="124"/>
    </row>
    <row r="139" spans="1:5" s="125" customFormat="1" ht="15.75">
      <c r="A139" s="135" t="s">
        <v>1076</v>
      </c>
      <c r="B139" s="135" t="s">
        <v>1068</v>
      </c>
      <c r="C139" s="133">
        <v>23250000</v>
      </c>
      <c r="E139" s="124"/>
    </row>
    <row r="140" spans="1:5" s="125" customFormat="1" ht="15.75">
      <c r="A140" s="135" t="s">
        <v>1077</v>
      </c>
      <c r="B140" s="135" t="s">
        <v>1030</v>
      </c>
      <c r="C140" s="133">
        <v>23250000</v>
      </c>
      <c r="E140" s="124"/>
    </row>
    <row r="141" spans="1:5" s="125" customFormat="1" ht="31.5">
      <c r="A141" s="135" t="s">
        <v>955</v>
      </c>
      <c r="B141" s="135" t="s">
        <v>164</v>
      </c>
      <c r="C141" s="133">
        <v>242811613.39</v>
      </c>
      <c r="E141" s="124"/>
    </row>
    <row r="142" spans="1:5" s="125" customFormat="1" ht="31.5">
      <c r="A142" s="135" t="s">
        <v>956</v>
      </c>
      <c r="B142" s="135" t="s">
        <v>777</v>
      </c>
      <c r="C142" s="133">
        <v>3800000</v>
      </c>
      <c r="E142" s="124"/>
    </row>
    <row r="143" spans="1:5" s="125" customFormat="1" ht="63" customHeight="1">
      <c r="A143" s="135" t="s">
        <v>957</v>
      </c>
      <c r="B143" s="135" t="s">
        <v>585</v>
      </c>
      <c r="C143" s="133">
        <v>3800000</v>
      </c>
      <c r="E143" s="124"/>
    </row>
    <row r="144" spans="1:5" s="125" customFormat="1" ht="63" customHeight="1">
      <c r="A144" s="135" t="s">
        <v>958</v>
      </c>
      <c r="B144" s="135" t="s">
        <v>778</v>
      </c>
      <c r="C144" s="133">
        <v>56159310.14</v>
      </c>
      <c r="E144" s="124"/>
    </row>
    <row r="145" spans="1:5" s="125" customFormat="1" ht="78.75">
      <c r="A145" s="135" t="s">
        <v>28</v>
      </c>
      <c r="B145" s="135" t="s">
        <v>29</v>
      </c>
      <c r="C145" s="133">
        <v>56159310.14</v>
      </c>
      <c r="E145" s="124"/>
    </row>
    <row r="146" spans="1:5" s="125" customFormat="1" ht="47.25" customHeight="1">
      <c r="A146" s="135" t="s">
        <v>959</v>
      </c>
      <c r="B146" s="135" t="s">
        <v>779</v>
      </c>
      <c r="C146" s="133">
        <v>800809</v>
      </c>
      <c r="E146" s="124"/>
    </row>
    <row r="147" spans="1:5" s="125" customFormat="1" ht="47.25">
      <c r="A147" s="135" t="s">
        <v>595</v>
      </c>
      <c r="B147" s="135" t="s">
        <v>781</v>
      </c>
      <c r="C147" s="133">
        <v>800809</v>
      </c>
      <c r="E147" s="124"/>
    </row>
    <row r="148" spans="1:5" s="125" customFormat="1" ht="47.25" customHeight="1">
      <c r="A148" s="135" t="s">
        <v>960</v>
      </c>
      <c r="B148" s="135" t="s">
        <v>782</v>
      </c>
      <c r="C148" s="133">
        <v>590863.36</v>
      </c>
      <c r="E148" s="124"/>
    </row>
    <row r="149" spans="1:5" s="125" customFormat="1" ht="47.25">
      <c r="A149" s="135" t="s">
        <v>586</v>
      </c>
      <c r="B149" s="135" t="s">
        <v>784</v>
      </c>
      <c r="C149" s="133">
        <v>590863.36</v>
      </c>
      <c r="E149" s="124"/>
    </row>
    <row r="150" spans="1:5" s="125" customFormat="1" ht="15.75">
      <c r="A150" s="135" t="s">
        <v>961</v>
      </c>
      <c r="B150" s="135" t="s">
        <v>785</v>
      </c>
      <c r="C150" s="133">
        <v>162657.14</v>
      </c>
      <c r="E150" s="124"/>
    </row>
    <row r="151" spans="1:5" s="125" customFormat="1" ht="31.5">
      <c r="A151" s="135" t="s">
        <v>148</v>
      </c>
      <c r="B151" s="135" t="s">
        <v>149</v>
      </c>
      <c r="C151" s="133">
        <v>162657.14</v>
      </c>
      <c r="E151" s="124"/>
    </row>
    <row r="152" spans="1:5" s="125" customFormat="1" ht="47.25">
      <c r="A152" s="135" t="s">
        <v>962</v>
      </c>
      <c r="B152" s="135" t="s">
        <v>787</v>
      </c>
      <c r="C152" s="133">
        <v>25312000</v>
      </c>
      <c r="E152" s="124"/>
    </row>
    <row r="153" spans="1:5" s="125" customFormat="1" ht="47.25">
      <c r="A153" s="135" t="s">
        <v>587</v>
      </c>
      <c r="B153" s="135" t="s">
        <v>588</v>
      </c>
      <c r="C153" s="133">
        <v>25312000</v>
      </c>
      <c r="E153" s="124"/>
    </row>
    <row r="154" spans="1:5" s="125" customFormat="1" ht="31.5">
      <c r="A154" s="135" t="s">
        <v>1078</v>
      </c>
      <c r="B154" s="135" t="s">
        <v>1069</v>
      </c>
      <c r="C154" s="133">
        <v>5154164.44</v>
      </c>
      <c r="E154" s="124"/>
    </row>
    <row r="155" spans="1:5" s="125" customFormat="1" ht="31.5">
      <c r="A155" s="135" t="s">
        <v>1079</v>
      </c>
      <c r="B155" s="135" t="s">
        <v>1032</v>
      </c>
      <c r="C155" s="133">
        <v>5154164.44</v>
      </c>
      <c r="E155" s="124"/>
    </row>
    <row r="156" spans="1:5" s="125" customFormat="1" ht="15.75">
      <c r="A156" s="135" t="s">
        <v>963</v>
      </c>
      <c r="B156" s="135" t="s">
        <v>1070</v>
      </c>
      <c r="C156" s="133">
        <v>22401600</v>
      </c>
      <c r="E156" s="124"/>
    </row>
    <row r="157" spans="1:5" s="125" customFormat="1" ht="31.5">
      <c r="A157" s="135" t="s">
        <v>591</v>
      </c>
      <c r="B157" s="135" t="s">
        <v>1033</v>
      </c>
      <c r="C157" s="133">
        <v>22401600</v>
      </c>
      <c r="E157" s="124"/>
    </row>
    <row r="158" spans="1:5" s="125" customFormat="1" ht="15.75">
      <c r="A158" s="135" t="s">
        <v>964</v>
      </c>
      <c r="B158" s="135" t="s">
        <v>790</v>
      </c>
      <c r="C158" s="133">
        <v>128430209.31</v>
      </c>
      <c r="E158" s="124"/>
    </row>
    <row r="159" spans="1:5" s="125" customFormat="1" ht="15.75">
      <c r="A159" s="135" t="s">
        <v>458</v>
      </c>
      <c r="B159" s="135" t="s">
        <v>457</v>
      </c>
      <c r="C159" s="133">
        <v>128430209.31</v>
      </c>
      <c r="E159" s="124"/>
    </row>
    <row r="160" spans="1:5" s="125" customFormat="1" ht="31.5" customHeight="1">
      <c r="A160" s="135" t="s">
        <v>30</v>
      </c>
      <c r="B160" s="135" t="s">
        <v>793</v>
      </c>
      <c r="C160" s="133">
        <v>743629913.6</v>
      </c>
      <c r="E160" s="124"/>
    </row>
    <row r="161" spans="1:5" s="125" customFormat="1" ht="31.5">
      <c r="A161" s="135" t="s">
        <v>965</v>
      </c>
      <c r="B161" s="135" t="s">
        <v>794</v>
      </c>
      <c r="C161" s="133">
        <v>715991785</v>
      </c>
      <c r="E161" s="124"/>
    </row>
    <row r="162" spans="1:5" s="125" customFormat="1" ht="31.5">
      <c r="A162" s="135" t="s">
        <v>966</v>
      </c>
      <c r="B162" s="135" t="s">
        <v>32</v>
      </c>
      <c r="C162" s="133">
        <v>715991785</v>
      </c>
      <c r="E162" s="124"/>
    </row>
    <row r="163" spans="1:5" s="125" customFormat="1" ht="63">
      <c r="A163" s="135" t="s">
        <v>967</v>
      </c>
      <c r="B163" s="135" t="s">
        <v>796</v>
      </c>
      <c r="C163" s="133">
        <v>20750600</v>
      </c>
      <c r="E163" s="124"/>
    </row>
    <row r="164" spans="1:5" s="125" customFormat="1" ht="63">
      <c r="A164" s="135" t="s">
        <v>968</v>
      </c>
      <c r="B164" s="135" t="s">
        <v>798</v>
      </c>
      <c r="C164" s="133">
        <v>20750600</v>
      </c>
      <c r="E164" s="124"/>
    </row>
    <row r="165" spans="1:5" s="125" customFormat="1" ht="63">
      <c r="A165" s="135" t="s">
        <v>969</v>
      </c>
      <c r="B165" s="135" t="s">
        <v>799</v>
      </c>
      <c r="C165" s="133">
        <v>3057781</v>
      </c>
      <c r="E165" s="124"/>
    </row>
    <row r="166" spans="1:5" s="125" customFormat="1" ht="63">
      <c r="A166" s="135" t="s">
        <v>970</v>
      </c>
      <c r="B166" s="135" t="s">
        <v>27</v>
      </c>
      <c r="C166" s="133">
        <v>3057781</v>
      </c>
      <c r="E166" s="124"/>
    </row>
    <row r="167" spans="1:5" s="125" customFormat="1" ht="31.5">
      <c r="A167" s="135" t="s">
        <v>971</v>
      </c>
      <c r="B167" s="135" t="s">
        <v>801</v>
      </c>
      <c r="C167" s="133">
        <v>1735300</v>
      </c>
      <c r="E167" s="124"/>
    </row>
    <row r="168" spans="1:5" s="125" customFormat="1" ht="47.25">
      <c r="A168" s="135" t="s">
        <v>972</v>
      </c>
      <c r="B168" s="135" t="s">
        <v>326</v>
      </c>
      <c r="C168" s="133">
        <v>1735300</v>
      </c>
      <c r="E168" s="124"/>
    </row>
    <row r="169" spans="1:5" s="125" customFormat="1" ht="47.25">
      <c r="A169" s="135" t="s">
        <v>1080</v>
      </c>
      <c r="B169" s="135" t="s">
        <v>1071</v>
      </c>
      <c r="C169" s="133">
        <v>99880</v>
      </c>
      <c r="E169" s="124"/>
    </row>
    <row r="170" spans="1:13" ht="63">
      <c r="A170" s="135" t="s">
        <v>1081</v>
      </c>
      <c r="B170" s="135" t="s">
        <v>1035</v>
      </c>
      <c r="C170" s="133">
        <v>99880</v>
      </c>
      <c r="D170" s="125"/>
      <c r="F170" s="125"/>
      <c r="G170" s="125"/>
      <c r="H170" s="125"/>
      <c r="I170" s="125"/>
      <c r="J170" s="125"/>
      <c r="K170" s="125"/>
      <c r="L170" s="125"/>
      <c r="M170" s="125"/>
    </row>
    <row r="171" spans="1:5" s="125" customFormat="1" ht="31.5">
      <c r="A171" s="135" t="s">
        <v>973</v>
      </c>
      <c r="B171" s="135" t="s">
        <v>803</v>
      </c>
      <c r="C171" s="133">
        <v>1994567.6</v>
      </c>
      <c r="E171" s="124"/>
    </row>
    <row r="172" spans="1:5" s="125" customFormat="1" ht="47.25">
      <c r="A172" s="135" t="s">
        <v>974</v>
      </c>
      <c r="B172" s="135" t="s">
        <v>325</v>
      </c>
      <c r="C172" s="133">
        <v>1994567.6</v>
      </c>
      <c r="E172" s="124"/>
    </row>
    <row r="173" spans="1:5" s="125" customFormat="1" ht="15.75">
      <c r="A173" s="135" t="s">
        <v>975</v>
      </c>
      <c r="B173" s="135" t="s">
        <v>328</v>
      </c>
      <c r="C173" s="133">
        <v>10209087.24</v>
      </c>
      <c r="E173" s="124"/>
    </row>
    <row r="174" spans="1:5" s="125" customFormat="1" ht="47.25">
      <c r="A174" s="135" t="s">
        <v>976</v>
      </c>
      <c r="B174" s="135" t="s">
        <v>806</v>
      </c>
      <c r="C174" s="133">
        <v>1259087.24</v>
      </c>
      <c r="E174" s="124"/>
    </row>
    <row r="175" spans="1:5" s="125" customFormat="1" ht="63">
      <c r="A175" s="135" t="s">
        <v>977</v>
      </c>
      <c r="B175" s="135" t="s">
        <v>808</v>
      </c>
      <c r="C175" s="133">
        <v>1259087.24</v>
      </c>
      <c r="D175" s="124"/>
      <c r="E175" s="124"/>
    </row>
    <row r="176" spans="1:7" s="125" customFormat="1" ht="15.75">
      <c r="A176" s="135" t="s">
        <v>978</v>
      </c>
      <c r="B176" s="135" t="s">
        <v>809</v>
      </c>
      <c r="C176" s="133">
        <v>8950000</v>
      </c>
      <c r="E176" s="124"/>
      <c r="F176" s="124"/>
      <c r="G176" s="124"/>
    </row>
    <row r="177" spans="1:5" s="125" customFormat="1" ht="31.5">
      <c r="A177" s="135" t="s">
        <v>979</v>
      </c>
      <c r="B177" s="135" t="s">
        <v>811</v>
      </c>
      <c r="C177" s="133">
        <v>8950000</v>
      </c>
      <c r="E177" s="124"/>
    </row>
    <row r="178" spans="1:5" s="125" customFormat="1" ht="15.75">
      <c r="A178" s="135" t="s">
        <v>980</v>
      </c>
      <c r="B178" s="135" t="s">
        <v>589</v>
      </c>
      <c r="C178" s="133">
        <v>3329905.35</v>
      </c>
      <c r="E178" s="124"/>
    </row>
    <row r="179" spans="1:5" s="125" customFormat="1" ht="15.75">
      <c r="A179" s="135" t="s">
        <v>981</v>
      </c>
      <c r="B179" s="135" t="s">
        <v>590</v>
      </c>
      <c r="C179" s="133">
        <v>3329905.35</v>
      </c>
      <c r="E179" s="124"/>
    </row>
    <row r="180" spans="1:5" s="125" customFormat="1" ht="15.75">
      <c r="A180" s="135" t="s">
        <v>982</v>
      </c>
      <c r="B180" s="135" t="s">
        <v>590</v>
      </c>
      <c r="C180" s="133">
        <v>3329905.35</v>
      </c>
      <c r="D180" s="136"/>
      <c r="E180" s="124"/>
    </row>
    <row r="181" spans="1:5" s="125" customFormat="1" ht="94.5">
      <c r="A181" s="135" t="s">
        <v>983</v>
      </c>
      <c r="B181" s="135" t="s">
        <v>1072</v>
      </c>
      <c r="C181" s="133">
        <v>1603090.52</v>
      </c>
      <c r="E181" s="124"/>
    </row>
    <row r="182" spans="1:5" s="125" customFormat="1" ht="31.5">
      <c r="A182" s="135" t="s">
        <v>1082</v>
      </c>
      <c r="B182" s="135" t="s">
        <v>1073</v>
      </c>
      <c r="C182" s="133">
        <v>1603090.52</v>
      </c>
      <c r="E182" s="124"/>
    </row>
    <row r="183" spans="1:5" s="125" customFormat="1" ht="31.5">
      <c r="A183" s="135" t="s">
        <v>1083</v>
      </c>
      <c r="B183" s="135" t="s">
        <v>1060</v>
      </c>
      <c r="C183" s="133">
        <v>299113.17</v>
      </c>
      <c r="E183" s="124"/>
    </row>
    <row r="184" spans="1:5" s="125" customFormat="1" ht="31.5">
      <c r="A184" s="135" t="s">
        <v>1084</v>
      </c>
      <c r="B184" s="135" t="s">
        <v>1037</v>
      </c>
      <c r="C184" s="133">
        <v>1303977.35</v>
      </c>
      <c r="E184" s="124"/>
    </row>
    <row r="185" spans="1:13" ht="47.25">
      <c r="A185" s="135" t="s">
        <v>984</v>
      </c>
      <c r="B185" s="135" t="s">
        <v>818</v>
      </c>
      <c r="C185" s="133">
        <v>-5083552.52</v>
      </c>
      <c r="D185" s="125"/>
      <c r="F185" s="125"/>
      <c r="G185" s="125"/>
      <c r="H185" s="125"/>
      <c r="I185" s="125"/>
      <c r="J185" s="125"/>
      <c r="K185" s="125"/>
      <c r="L185" s="125"/>
      <c r="M185" s="125"/>
    </row>
    <row r="186" spans="1:13" ht="47.25">
      <c r="A186" s="135" t="s">
        <v>985</v>
      </c>
      <c r="B186" s="135" t="s">
        <v>819</v>
      </c>
      <c r="C186" s="133">
        <v>-5083552.52</v>
      </c>
      <c r="D186" s="125"/>
      <c r="F186" s="125"/>
      <c r="G186" s="125"/>
      <c r="H186" s="125"/>
      <c r="I186" s="125"/>
      <c r="J186" s="125"/>
      <c r="K186" s="125"/>
      <c r="L186" s="125"/>
      <c r="M186" s="125"/>
    </row>
    <row r="187" spans="1:13" ht="63">
      <c r="A187" s="135" t="s">
        <v>1085</v>
      </c>
      <c r="B187" s="135" t="s">
        <v>1039</v>
      </c>
      <c r="C187" s="133">
        <v>-33797.6</v>
      </c>
      <c r="D187" s="125"/>
      <c r="F187" s="125"/>
      <c r="G187" s="125"/>
      <c r="H187" s="125"/>
      <c r="I187" s="125"/>
      <c r="J187" s="125"/>
      <c r="K187" s="125"/>
      <c r="L187" s="125"/>
      <c r="M187" s="125"/>
    </row>
    <row r="188" spans="1:13" ht="47.25">
      <c r="A188" s="135" t="s">
        <v>986</v>
      </c>
      <c r="B188" s="135" t="s">
        <v>821</v>
      </c>
      <c r="C188" s="133">
        <v>-5049754.92</v>
      </c>
      <c r="D188" s="125"/>
      <c r="F188" s="125"/>
      <c r="G188" s="125"/>
      <c r="H188" s="125"/>
      <c r="I188" s="125"/>
      <c r="J188" s="125"/>
      <c r="K188" s="125"/>
      <c r="L188" s="125"/>
      <c r="M188" s="125"/>
    </row>
    <row r="189" spans="1:8" ht="15.75">
      <c r="A189" s="135"/>
      <c r="B189" s="135" t="s">
        <v>566</v>
      </c>
      <c r="C189" s="133">
        <f>C132+C13</f>
        <v>1737745968.02</v>
      </c>
      <c r="H189" s="125"/>
    </row>
    <row r="190" spans="1:8" ht="15.75">
      <c r="A190" s="139"/>
      <c r="B190" s="139"/>
      <c r="C190" s="140"/>
      <c r="H190" s="125"/>
    </row>
    <row r="191" spans="1:8" ht="15.75">
      <c r="A191" s="130"/>
      <c r="C191" s="137"/>
      <c r="H191" s="125"/>
    </row>
    <row r="192" spans="1:8" ht="15.75">
      <c r="A192" s="150" t="s">
        <v>987</v>
      </c>
      <c r="B192" s="150"/>
      <c r="C192" s="150"/>
      <c r="H192" s="125"/>
    </row>
    <row r="193" spans="1:8" ht="15.75">
      <c r="A193" s="130"/>
      <c r="C193" s="137"/>
      <c r="H193" s="125"/>
    </row>
    <row r="194" spans="1:8" ht="15.75">
      <c r="A194" s="130"/>
      <c r="C194" s="137"/>
      <c r="H194" s="125"/>
    </row>
    <row r="195" spans="1:8" ht="15.75">
      <c r="A195" s="130"/>
      <c r="C195" s="137"/>
      <c r="H195" s="125"/>
    </row>
    <row r="196" spans="1:3" ht="15.75">
      <c r="A196" s="130"/>
      <c r="C196" s="137"/>
    </row>
    <row r="197" spans="1:3" ht="15.75">
      <c r="A197" s="130"/>
      <c r="C197" s="137"/>
    </row>
    <row r="198" spans="1:3" ht="15.75">
      <c r="A198" s="130"/>
      <c r="C198" s="137"/>
    </row>
    <row r="199" spans="1:3" ht="15.75">
      <c r="A199" s="130"/>
      <c r="C199" s="137"/>
    </row>
    <row r="200" spans="1:3" ht="15.75">
      <c r="A200" s="130"/>
      <c r="C200" s="137"/>
    </row>
    <row r="201" spans="1:3" ht="15.75">
      <c r="A201" s="130"/>
      <c r="C201" s="137"/>
    </row>
    <row r="202" spans="1:3" ht="15.75">
      <c r="A202" s="130"/>
      <c r="C202" s="137"/>
    </row>
    <row r="203" spans="1:3" ht="15.75">
      <c r="A203" s="130"/>
      <c r="C203" s="137"/>
    </row>
    <row r="204" spans="1:3" ht="15.75">
      <c r="A204" s="130"/>
      <c r="C204" s="137"/>
    </row>
    <row r="205" spans="1:3" ht="15.75">
      <c r="A205" s="130"/>
      <c r="C205" s="137"/>
    </row>
    <row r="206" spans="1:3" ht="15.75">
      <c r="A206" s="130"/>
      <c r="C206" s="137"/>
    </row>
    <row r="207" spans="1:3" ht="15.75">
      <c r="A207" s="130"/>
      <c r="C207" s="137"/>
    </row>
    <row r="208" spans="1:3" ht="15.75">
      <c r="A208" s="130"/>
      <c r="C208" s="137"/>
    </row>
    <row r="209" spans="1:3" ht="15.75">
      <c r="A209" s="130"/>
      <c r="C209" s="137"/>
    </row>
    <row r="210" spans="1:3" ht="15.75">
      <c r="A210" s="130"/>
      <c r="C210" s="137"/>
    </row>
    <row r="211" spans="1:3" ht="15.75">
      <c r="A211" s="130"/>
      <c r="C211" s="137"/>
    </row>
    <row r="212" spans="1:3" ht="15.75">
      <c r="A212" s="130"/>
      <c r="C212" s="137"/>
    </row>
    <row r="213" spans="1:3" ht="15.75">
      <c r="A213" s="130"/>
      <c r="C213" s="137"/>
    </row>
    <row r="214" spans="1:3" ht="15.75">
      <c r="A214" s="130"/>
      <c r="C214" s="137"/>
    </row>
    <row r="215" spans="1:3" ht="15.75">
      <c r="A215" s="130"/>
      <c r="C215" s="137"/>
    </row>
    <row r="216" spans="1:3" ht="15.75">
      <c r="A216" s="130"/>
      <c r="C216" s="137"/>
    </row>
    <row r="217" spans="1:3" ht="15.75">
      <c r="A217" s="130"/>
      <c r="C217" s="137"/>
    </row>
    <row r="218" spans="1:3" ht="15.75">
      <c r="A218" s="130"/>
      <c r="C218" s="137"/>
    </row>
  </sheetData>
  <sheetProtection/>
  <mergeCells count="6">
    <mergeCell ref="A192:C192"/>
    <mergeCell ref="A7:C7"/>
    <mergeCell ref="A8:C8"/>
    <mergeCell ref="B6:C6"/>
    <mergeCell ref="A9:C9"/>
    <mergeCell ref="A10:C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744"/>
  <sheetViews>
    <sheetView zoomScalePageLayoutView="0" workbookViewId="0" topLeftCell="A448">
      <selection activeCell="E13" sqref="E13"/>
    </sheetView>
  </sheetViews>
  <sheetFormatPr defaultColWidth="9.00390625" defaultRowHeight="12.75"/>
  <cols>
    <col min="1" max="1" width="80.25390625" style="9" customWidth="1"/>
    <col min="2" max="2" width="6.125" style="10" customWidth="1"/>
    <col min="3" max="3" width="15.75390625" style="10" customWidth="1"/>
    <col min="4" max="4" width="5.00390625" style="10" customWidth="1"/>
    <col min="5" max="5" width="17.75390625" style="30" customWidth="1"/>
    <col min="6" max="6" width="11.125" style="9" customWidth="1"/>
    <col min="7" max="8" width="9.125" style="9" customWidth="1"/>
    <col min="9" max="9" width="10.125" style="9" bestFit="1" customWidth="1"/>
    <col min="10" max="16384" width="9.125" style="9" customWidth="1"/>
  </cols>
  <sheetData>
    <row r="1" spans="2:5" s="8" customFormat="1" ht="15">
      <c r="B1" s="158" t="s">
        <v>632</v>
      </c>
      <c r="C1" s="158"/>
      <c r="D1" s="158"/>
      <c r="E1" s="158"/>
    </row>
    <row r="2" spans="2:5" s="8" customFormat="1" ht="15">
      <c r="B2" s="158" t="s">
        <v>196</v>
      </c>
      <c r="C2" s="158"/>
      <c r="D2" s="158"/>
      <c r="E2" s="158"/>
    </row>
    <row r="3" spans="2:5" s="8" customFormat="1" ht="15">
      <c r="B3" s="158" t="s">
        <v>198</v>
      </c>
      <c r="C3" s="158"/>
      <c r="D3" s="158"/>
      <c r="E3" s="158"/>
    </row>
    <row r="4" spans="2:5" s="8" customFormat="1" ht="15">
      <c r="B4" s="158" t="s">
        <v>560</v>
      </c>
      <c r="C4" s="158"/>
      <c r="D4" s="158"/>
      <c r="E4" s="158"/>
    </row>
    <row r="5" spans="2:5" s="8" customFormat="1" ht="15">
      <c r="B5" s="154" t="s">
        <v>990</v>
      </c>
      <c r="C5" s="154"/>
      <c r="D5" s="154"/>
      <c r="E5" s="154"/>
    </row>
    <row r="6" spans="3:5" ht="15.75">
      <c r="C6" s="1"/>
      <c r="D6" s="1"/>
      <c r="E6" s="1"/>
    </row>
    <row r="7" spans="1:5" ht="66.75" customHeight="1">
      <c r="A7" s="157" t="s">
        <v>991</v>
      </c>
      <c r="B7" s="157"/>
      <c r="C7" s="157"/>
      <c r="D7" s="157"/>
      <c r="E7" s="157"/>
    </row>
    <row r="8" spans="1:5" ht="15.75">
      <c r="A8" s="157"/>
      <c r="B8" s="157"/>
      <c r="C8" s="157"/>
      <c r="D8" s="157"/>
      <c r="E8" s="157"/>
    </row>
    <row r="9" spans="4:5" ht="15.75">
      <c r="D9" s="156" t="s">
        <v>351</v>
      </c>
      <c r="E9" s="156"/>
    </row>
    <row r="10" spans="1:5" s="13" customFormat="1" ht="15.75">
      <c r="A10" s="11" t="s">
        <v>577</v>
      </c>
      <c r="B10" s="11" t="s">
        <v>263</v>
      </c>
      <c r="C10" s="11" t="s">
        <v>300</v>
      </c>
      <c r="D10" s="11" t="s">
        <v>264</v>
      </c>
      <c r="E10" s="12" t="s">
        <v>563</v>
      </c>
    </row>
    <row r="11" spans="1:5" s="13" customFormat="1" ht="15.75">
      <c r="A11" s="11">
        <v>1</v>
      </c>
      <c r="B11" s="14">
        <v>2</v>
      </c>
      <c r="C11" s="11">
        <v>3</v>
      </c>
      <c r="D11" s="11">
        <v>4</v>
      </c>
      <c r="E11" s="12">
        <v>5</v>
      </c>
    </row>
    <row r="12" spans="1:5" s="17" customFormat="1" ht="15.75">
      <c r="A12" s="15" t="s">
        <v>265</v>
      </c>
      <c r="B12" s="16" t="s">
        <v>567</v>
      </c>
      <c r="C12" s="16"/>
      <c r="D12" s="16"/>
      <c r="E12" s="5">
        <f>E13+E20+E52+E42+E47</f>
        <v>111247050.31</v>
      </c>
    </row>
    <row r="13" spans="1:5" s="17" customFormat="1" ht="47.25">
      <c r="A13" s="7" t="s">
        <v>365</v>
      </c>
      <c r="B13" s="18" t="s">
        <v>284</v>
      </c>
      <c r="C13" s="16"/>
      <c r="D13" s="16"/>
      <c r="E13" s="6">
        <f>E16</f>
        <v>4132123.65</v>
      </c>
    </row>
    <row r="14" spans="1:6" s="17" customFormat="1" ht="31.5">
      <c r="A14" s="7" t="s">
        <v>13</v>
      </c>
      <c r="B14" s="18" t="s">
        <v>284</v>
      </c>
      <c r="C14" s="18" t="s">
        <v>88</v>
      </c>
      <c r="D14" s="16"/>
      <c r="E14" s="6">
        <f>E15</f>
        <v>4132123.65</v>
      </c>
      <c r="F14" s="19"/>
    </row>
    <row r="15" spans="1:6" s="17" customFormat="1" ht="31.5">
      <c r="A15" s="7" t="s">
        <v>89</v>
      </c>
      <c r="B15" s="18" t="s">
        <v>284</v>
      </c>
      <c r="C15" s="18" t="s">
        <v>90</v>
      </c>
      <c r="D15" s="16"/>
      <c r="E15" s="6">
        <f>E16</f>
        <v>4132123.65</v>
      </c>
      <c r="F15" s="19"/>
    </row>
    <row r="16" spans="1:5" s="17" customFormat="1" ht="15.75">
      <c r="A16" s="7" t="s">
        <v>140</v>
      </c>
      <c r="B16" s="18" t="s">
        <v>284</v>
      </c>
      <c r="C16" s="18" t="s">
        <v>91</v>
      </c>
      <c r="D16" s="18"/>
      <c r="E16" s="6">
        <f>E17+E18+E19</f>
        <v>4132123.65</v>
      </c>
    </row>
    <row r="17" spans="1:5" s="17" customFormat="1" ht="47.25">
      <c r="A17" s="7" t="s">
        <v>309</v>
      </c>
      <c r="B17" s="18" t="s">
        <v>284</v>
      </c>
      <c r="C17" s="18" t="s">
        <v>91</v>
      </c>
      <c r="D17" s="18" t="s">
        <v>310</v>
      </c>
      <c r="E17" s="6">
        <v>3457959.37</v>
      </c>
    </row>
    <row r="18" spans="1:5" s="17" customFormat="1" ht="31.5">
      <c r="A18" s="7" t="s">
        <v>366</v>
      </c>
      <c r="B18" s="18" t="s">
        <v>284</v>
      </c>
      <c r="C18" s="18" t="s">
        <v>91</v>
      </c>
      <c r="D18" s="18" t="s">
        <v>311</v>
      </c>
      <c r="E18" s="6">
        <v>500411.72</v>
      </c>
    </row>
    <row r="19" spans="1:5" s="17" customFormat="1" ht="15.75">
      <c r="A19" s="7" t="s">
        <v>312</v>
      </c>
      <c r="B19" s="18" t="s">
        <v>284</v>
      </c>
      <c r="C19" s="18" t="s">
        <v>91</v>
      </c>
      <c r="D19" s="18" t="s">
        <v>313</v>
      </c>
      <c r="E19" s="6">
        <v>173752.56</v>
      </c>
    </row>
    <row r="20" spans="1:5" ht="47.25">
      <c r="A20" s="7" t="s">
        <v>206</v>
      </c>
      <c r="B20" s="18" t="s">
        <v>266</v>
      </c>
      <c r="C20" s="18"/>
      <c r="D20" s="18"/>
      <c r="E20" s="6">
        <f>E21+E27+E34</f>
        <v>85722546.91</v>
      </c>
    </row>
    <row r="21" spans="1:5" ht="47.25">
      <c r="A21" s="7" t="s">
        <v>182</v>
      </c>
      <c r="B21" s="18" t="s">
        <v>266</v>
      </c>
      <c r="C21" s="18" t="s">
        <v>52</v>
      </c>
      <c r="D21" s="18"/>
      <c r="E21" s="6">
        <f>E22</f>
        <v>15837386.83</v>
      </c>
    </row>
    <row r="22" spans="1:5" ht="63">
      <c r="A22" s="7" t="s">
        <v>375</v>
      </c>
      <c r="B22" s="18" t="s">
        <v>266</v>
      </c>
      <c r="C22" s="18" t="s">
        <v>54</v>
      </c>
      <c r="D22" s="18"/>
      <c r="E22" s="6">
        <f>E23</f>
        <v>15837386.83</v>
      </c>
    </row>
    <row r="23" spans="1:5" ht="15.75">
      <c r="A23" s="7" t="s">
        <v>140</v>
      </c>
      <c r="B23" s="18" t="s">
        <v>266</v>
      </c>
      <c r="C23" s="18" t="s">
        <v>467</v>
      </c>
      <c r="D23" s="18"/>
      <c r="E23" s="6">
        <f>E24+E25+E26</f>
        <v>15837386.83</v>
      </c>
    </row>
    <row r="24" spans="1:5" ht="47.25">
      <c r="A24" s="7" t="s">
        <v>309</v>
      </c>
      <c r="B24" s="18" t="s">
        <v>266</v>
      </c>
      <c r="C24" s="18" t="s">
        <v>467</v>
      </c>
      <c r="D24" s="18" t="s">
        <v>310</v>
      </c>
      <c r="E24" s="6">
        <v>14309461.3</v>
      </c>
    </row>
    <row r="25" spans="1:5" ht="31.5">
      <c r="A25" s="7" t="s">
        <v>366</v>
      </c>
      <c r="B25" s="18" t="s">
        <v>266</v>
      </c>
      <c r="C25" s="18" t="s">
        <v>467</v>
      </c>
      <c r="D25" s="18" t="s">
        <v>311</v>
      </c>
      <c r="E25" s="6">
        <v>1525553.53</v>
      </c>
    </row>
    <row r="26" spans="1:5" ht="15.75">
      <c r="A26" s="7" t="s">
        <v>312</v>
      </c>
      <c r="B26" s="18" t="s">
        <v>266</v>
      </c>
      <c r="C26" s="18" t="s">
        <v>467</v>
      </c>
      <c r="D26" s="18" t="s">
        <v>313</v>
      </c>
      <c r="E26" s="6">
        <v>2372</v>
      </c>
    </row>
    <row r="27" spans="1:5" ht="47.25">
      <c r="A27" s="7" t="s">
        <v>10</v>
      </c>
      <c r="B27" s="18" t="s">
        <v>266</v>
      </c>
      <c r="C27" s="18" t="s">
        <v>74</v>
      </c>
      <c r="D27" s="18"/>
      <c r="E27" s="6">
        <f>E28</f>
        <v>11148959.77</v>
      </c>
    </row>
    <row r="28" spans="1:5" ht="31.5">
      <c r="A28" s="7" t="s">
        <v>528</v>
      </c>
      <c r="B28" s="18" t="s">
        <v>266</v>
      </c>
      <c r="C28" s="18" t="s">
        <v>254</v>
      </c>
      <c r="D28" s="18"/>
      <c r="E28" s="6">
        <f>E29</f>
        <v>11148959.77</v>
      </c>
    </row>
    <row r="29" spans="1:5" ht="63">
      <c r="A29" s="7" t="s">
        <v>462</v>
      </c>
      <c r="B29" s="18" t="s">
        <v>266</v>
      </c>
      <c r="C29" s="18" t="s">
        <v>531</v>
      </c>
      <c r="D29" s="18"/>
      <c r="E29" s="6">
        <f>E30</f>
        <v>11148959.77</v>
      </c>
    </row>
    <row r="30" spans="1:5" ht="15.75">
      <c r="A30" s="7" t="s">
        <v>140</v>
      </c>
      <c r="B30" s="18" t="s">
        <v>266</v>
      </c>
      <c r="C30" s="18" t="s">
        <v>532</v>
      </c>
      <c r="D30" s="18"/>
      <c r="E30" s="6">
        <f>E31+E32+E33</f>
        <v>11148959.77</v>
      </c>
    </row>
    <row r="31" spans="1:5" ht="47.25">
      <c r="A31" s="7" t="s">
        <v>309</v>
      </c>
      <c r="B31" s="18" t="s">
        <v>266</v>
      </c>
      <c r="C31" s="18" t="s">
        <v>532</v>
      </c>
      <c r="D31" s="18" t="s">
        <v>310</v>
      </c>
      <c r="E31" s="6">
        <v>7993785.36</v>
      </c>
    </row>
    <row r="32" spans="1:5" ht="31.5">
      <c r="A32" s="7" t="s">
        <v>366</v>
      </c>
      <c r="B32" s="18" t="s">
        <v>266</v>
      </c>
      <c r="C32" s="18" t="s">
        <v>532</v>
      </c>
      <c r="D32" s="18" t="s">
        <v>311</v>
      </c>
      <c r="E32" s="6">
        <v>2990174.41</v>
      </c>
    </row>
    <row r="33" spans="1:5" ht="15.75">
      <c r="A33" s="7" t="s">
        <v>312</v>
      </c>
      <c r="B33" s="18" t="s">
        <v>266</v>
      </c>
      <c r="C33" s="18" t="s">
        <v>532</v>
      </c>
      <c r="D33" s="18" t="s">
        <v>313</v>
      </c>
      <c r="E33" s="6">
        <v>165000</v>
      </c>
    </row>
    <row r="34" spans="1:5" ht="31.5">
      <c r="A34" s="7" t="s">
        <v>13</v>
      </c>
      <c r="B34" s="18" t="s">
        <v>266</v>
      </c>
      <c r="C34" s="18" t="s">
        <v>88</v>
      </c>
      <c r="D34" s="18"/>
      <c r="E34" s="6">
        <f>E35</f>
        <v>58736200.309999995</v>
      </c>
    </row>
    <row r="35" spans="1:5" ht="47.25">
      <c r="A35" s="7" t="s">
        <v>381</v>
      </c>
      <c r="B35" s="18" t="s">
        <v>266</v>
      </c>
      <c r="C35" s="18" t="s">
        <v>92</v>
      </c>
      <c r="D35" s="18"/>
      <c r="E35" s="6">
        <f>E36+E40</f>
        <v>58736200.309999995</v>
      </c>
    </row>
    <row r="36" spans="1:5" ht="15.75">
      <c r="A36" s="7" t="s">
        <v>140</v>
      </c>
      <c r="B36" s="18" t="s">
        <v>266</v>
      </c>
      <c r="C36" s="18" t="s">
        <v>93</v>
      </c>
      <c r="D36" s="18"/>
      <c r="E36" s="6">
        <f>E37+E38+E39</f>
        <v>55473906.019999996</v>
      </c>
    </row>
    <row r="37" spans="1:5" ht="47.25">
      <c r="A37" s="7" t="s">
        <v>309</v>
      </c>
      <c r="B37" s="18" t="s">
        <v>266</v>
      </c>
      <c r="C37" s="18" t="s">
        <v>93</v>
      </c>
      <c r="D37" s="18" t="s">
        <v>310</v>
      </c>
      <c r="E37" s="6">
        <v>41915074.19</v>
      </c>
    </row>
    <row r="38" spans="1:5" ht="31.5">
      <c r="A38" s="7" t="s">
        <v>366</v>
      </c>
      <c r="B38" s="18" t="s">
        <v>266</v>
      </c>
      <c r="C38" s="18" t="s">
        <v>93</v>
      </c>
      <c r="D38" s="18" t="s">
        <v>311</v>
      </c>
      <c r="E38" s="6">
        <v>12947831.83</v>
      </c>
    </row>
    <row r="39" spans="1:5" ht="15.75">
      <c r="A39" s="7" t="s">
        <v>312</v>
      </c>
      <c r="B39" s="18" t="s">
        <v>266</v>
      </c>
      <c r="C39" s="18" t="s">
        <v>93</v>
      </c>
      <c r="D39" s="18" t="s">
        <v>313</v>
      </c>
      <c r="E39" s="6">
        <v>611000</v>
      </c>
    </row>
    <row r="40" spans="1:5" ht="31.5">
      <c r="A40" s="7" t="s">
        <v>285</v>
      </c>
      <c r="B40" s="18" t="s">
        <v>266</v>
      </c>
      <c r="C40" s="18" t="s">
        <v>94</v>
      </c>
      <c r="D40" s="18"/>
      <c r="E40" s="6">
        <f>E41</f>
        <v>3262294.29</v>
      </c>
    </row>
    <row r="41" spans="1:5" ht="47.25">
      <c r="A41" s="7" t="s">
        <v>309</v>
      </c>
      <c r="B41" s="18" t="s">
        <v>266</v>
      </c>
      <c r="C41" s="18" t="s">
        <v>94</v>
      </c>
      <c r="D41" s="18" t="s">
        <v>310</v>
      </c>
      <c r="E41" s="6">
        <v>3262294.29</v>
      </c>
    </row>
    <row r="42" spans="1:5" ht="15.75">
      <c r="A42" s="64" t="s">
        <v>999</v>
      </c>
      <c r="B42" s="18" t="s">
        <v>994</v>
      </c>
      <c r="C42" s="18"/>
      <c r="D42" s="18"/>
      <c r="E42" s="6">
        <f>E43</f>
        <v>99880</v>
      </c>
    </row>
    <row r="43" spans="1:5" ht="31.5">
      <c r="A43" s="64" t="s">
        <v>13</v>
      </c>
      <c r="B43" s="18" t="s">
        <v>994</v>
      </c>
      <c r="C43" s="18" t="s">
        <v>88</v>
      </c>
      <c r="D43" s="18"/>
      <c r="E43" s="6">
        <f>E44</f>
        <v>99880</v>
      </c>
    </row>
    <row r="44" spans="1:5" ht="47.25">
      <c r="A44" s="64" t="s">
        <v>1000</v>
      </c>
      <c r="B44" s="18" t="s">
        <v>994</v>
      </c>
      <c r="C44" s="18" t="s">
        <v>95</v>
      </c>
      <c r="D44" s="18"/>
      <c r="E44" s="6">
        <f>E45</f>
        <v>99880</v>
      </c>
    </row>
    <row r="45" spans="1:5" ht="47.25">
      <c r="A45" s="64" t="s">
        <v>1001</v>
      </c>
      <c r="B45" s="18" t="s">
        <v>994</v>
      </c>
      <c r="C45" s="18" t="s">
        <v>995</v>
      </c>
      <c r="D45" s="18"/>
      <c r="E45" s="6">
        <f>E46</f>
        <v>99880</v>
      </c>
    </row>
    <row r="46" spans="1:5" ht="31.5">
      <c r="A46" s="64" t="s">
        <v>366</v>
      </c>
      <c r="B46" s="18" t="s">
        <v>994</v>
      </c>
      <c r="C46" s="18" t="s">
        <v>995</v>
      </c>
      <c r="D46" s="18" t="s">
        <v>311</v>
      </c>
      <c r="E46" s="6">
        <v>99880</v>
      </c>
    </row>
    <row r="47" spans="1:5" ht="15.75">
      <c r="A47" s="64" t="s">
        <v>1002</v>
      </c>
      <c r="B47" s="18" t="s">
        <v>996</v>
      </c>
      <c r="C47" s="18"/>
      <c r="D47" s="18"/>
      <c r="E47" s="6">
        <f>E48</f>
        <v>518000</v>
      </c>
    </row>
    <row r="48" spans="1:5" ht="31.5">
      <c r="A48" s="64" t="s">
        <v>13</v>
      </c>
      <c r="B48" s="18" t="s">
        <v>996</v>
      </c>
      <c r="C48" s="18" t="s">
        <v>88</v>
      </c>
      <c r="D48" s="18"/>
      <c r="E48" s="6">
        <f>E49</f>
        <v>518000</v>
      </c>
    </row>
    <row r="49" spans="1:5" ht="31.5">
      <c r="A49" s="64" t="s">
        <v>1003</v>
      </c>
      <c r="B49" s="18" t="s">
        <v>996</v>
      </c>
      <c r="C49" s="18" t="s">
        <v>997</v>
      </c>
      <c r="D49" s="18"/>
      <c r="E49" s="6">
        <f>E51</f>
        <v>518000</v>
      </c>
    </row>
    <row r="50" spans="1:5" ht="15.75">
      <c r="A50" s="64" t="s">
        <v>1004</v>
      </c>
      <c r="B50" s="18" t="s">
        <v>996</v>
      </c>
      <c r="C50" s="18" t="s">
        <v>998</v>
      </c>
      <c r="D50" s="18"/>
      <c r="E50" s="6">
        <f>E51</f>
        <v>518000</v>
      </c>
    </row>
    <row r="51" spans="1:5" ht="31.5">
      <c r="A51" s="64" t="s">
        <v>366</v>
      </c>
      <c r="B51" s="18" t="s">
        <v>996</v>
      </c>
      <c r="C51" s="18" t="s">
        <v>998</v>
      </c>
      <c r="D51" s="18" t="s">
        <v>311</v>
      </c>
      <c r="E51" s="6">
        <v>518000</v>
      </c>
    </row>
    <row r="52" spans="1:5" ht="15.75">
      <c r="A52" s="7" t="s">
        <v>179</v>
      </c>
      <c r="B52" s="18" t="s">
        <v>15</v>
      </c>
      <c r="C52" s="18"/>
      <c r="D52" s="18"/>
      <c r="E52" s="6">
        <f>E69+E59+E53</f>
        <v>20774499.75</v>
      </c>
    </row>
    <row r="53" spans="1:5" ht="47.25">
      <c r="A53" s="7" t="s">
        <v>182</v>
      </c>
      <c r="B53" s="18" t="s">
        <v>15</v>
      </c>
      <c r="C53" s="18" t="s">
        <v>52</v>
      </c>
      <c r="D53" s="18"/>
      <c r="E53" s="6">
        <f>E54</f>
        <v>10973494.08</v>
      </c>
    </row>
    <row r="54" spans="1:5" ht="31.5">
      <c r="A54" s="7" t="s">
        <v>55</v>
      </c>
      <c r="B54" s="18" t="s">
        <v>15</v>
      </c>
      <c r="C54" s="18" t="s">
        <v>469</v>
      </c>
      <c r="D54" s="18"/>
      <c r="E54" s="6">
        <f>E55</f>
        <v>10973494.08</v>
      </c>
    </row>
    <row r="55" spans="1:5" ht="15.75">
      <c r="A55" s="7" t="s">
        <v>367</v>
      </c>
      <c r="B55" s="18" t="s">
        <v>15</v>
      </c>
      <c r="C55" s="18" t="s">
        <v>473</v>
      </c>
      <c r="D55" s="18"/>
      <c r="E55" s="6">
        <f>E56+E57+E58</f>
        <v>10973494.08</v>
      </c>
    </row>
    <row r="56" spans="1:5" ht="47.25">
      <c r="A56" s="7" t="s">
        <v>309</v>
      </c>
      <c r="B56" s="18" t="s">
        <v>15</v>
      </c>
      <c r="C56" s="18" t="s">
        <v>473</v>
      </c>
      <c r="D56" s="18" t="s">
        <v>310</v>
      </c>
      <c r="E56" s="6">
        <v>9704000</v>
      </c>
    </row>
    <row r="57" spans="1:5" ht="31.5">
      <c r="A57" s="7" t="s">
        <v>366</v>
      </c>
      <c r="B57" s="18" t="s">
        <v>15</v>
      </c>
      <c r="C57" s="18" t="s">
        <v>473</v>
      </c>
      <c r="D57" s="18" t="s">
        <v>311</v>
      </c>
      <c r="E57" s="6">
        <v>1269000</v>
      </c>
    </row>
    <row r="58" spans="1:5" ht="15.75">
      <c r="A58" s="7" t="s">
        <v>312</v>
      </c>
      <c r="B58" s="18" t="s">
        <v>15</v>
      </c>
      <c r="C58" s="18" t="s">
        <v>473</v>
      </c>
      <c r="D58" s="18" t="s">
        <v>313</v>
      </c>
      <c r="E58" s="6">
        <v>494.08</v>
      </c>
    </row>
    <row r="59" spans="1:5" ht="31.5">
      <c r="A59" s="7" t="s">
        <v>13</v>
      </c>
      <c r="B59" s="18" t="s">
        <v>15</v>
      </c>
      <c r="C59" s="18" t="s">
        <v>88</v>
      </c>
      <c r="D59" s="18"/>
      <c r="E59" s="6">
        <f>E60</f>
        <v>5708593.03</v>
      </c>
    </row>
    <row r="60" spans="1:5" ht="47.25">
      <c r="A60" s="7" t="s">
        <v>377</v>
      </c>
      <c r="B60" s="18" t="s">
        <v>15</v>
      </c>
      <c r="C60" s="18" t="s">
        <v>95</v>
      </c>
      <c r="D60" s="18"/>
      <c r="E60" s="6">
        <f>E61+E64+E66</f>
        <v>5708593.03</v>
      </c>
    </row>
    <row r="61" spans="1:5" ht="31.5">
      <c r="A61" s="7" t="s">
        <v>127</v>
      </c>
      <c r="B61" s="18" t="s">
        <v>15</v>
      </c>
      <c r="C61" s="18" t="s">
        <v>99</v>
      </c>
      <c r="D61" s="18"/>
      <c r="E61" s="6">
        <f>E62+E63</f>
        <v>4286860.9</v>
      </c>
    </row>
    <row r="62" spans="1:5" ht="47.25">
      <c r="A62" s="7" t="s">
        <v>309</v>
      </c>
      <c r="B62" s="18" t="s">
        <v>15</v>
      </c>
      <c r="C62" s="18" t="s">
        <v>99</v>
      </c>
      <c r="D62" s="18" t="s">
        <v>310</v>
      </c>
      <c r="E62" s="6">
        <v>3474553.31</v>
      </c>
    </row>
    <row r="63" spans="1:5" ht="31.5">
      <c r="A63" s="7" t="s">
        <v>366</v>
      </c>
      <c r="B63" s="18" t="s">
        <v>15</v>
      </c>
      <c r="C63" s="18" t="s">
        <v>99</v>
      </c>
      <c r="D63" s="18" t="s">
        <v>311</v>
      </c>
      <c r="E63" s="6">
        <v>812307.59</v>
      </c>
    </row>
    <row r="64" spans="1:5" ht="47.25">
      <c r="A64" s="7" t="s">
        <v>142</v>
      </c>
      <c r="B64" s="18" t="s">
        <v>15</v>
      </c>
      <c r="C64" s="18" t="s">
        <v>97</v>
      </c>
      <c r="D64" s="18"/>
      <c r="E64" s="6">
        <f>E65</f>
        <v>1120600</v>
      </c>
    </row>
    <row r="65" spans="1:5" ht="47.25">
      <c r="A65" s="7" t="s">
        <v>309</v>
      </c>
      <c r="B65" s="18" t="s">
        <v>15</v>
      </c>
      <c r="C65" s="18" t="s">
        <v>97</v>
      </c>
      <c r="D65" s="18" t="s">
        <v>310</v>
      </c>
      <c r="E65" s="6">
        <v>1120600</v>
      </c>
    </row>
    <row r="66" spans="1:5" ht="31.5">
      <c r="A66" s="7" t="s">
        <v>143</v>
      </c>
      <c r="B66" s="18" t="s">
        <v>15</v>
      </c>
      <c r="C66" s="18" t="s">
        <v>98</v>
      </c>
      <c r="D66" s="18"/>
      <c r="E66" s="6">
        <f>E67+E68</f>
        <v>301132.13</v>
      </c>
    </row>
    <row r="67" spans="1:5" ht="47.25">
      <c r="A67" s="7" t="s">
        <v>309</v>
      </c>
      <c r="B67" s="18" t="s">
        <v>15</v>
      </c>
      <c r="C67" s="18" t="s">
        <v>98</v>
      </c>
      <c r="D67" s="18" t="s">
        <v>310</v>
      </c>
      <c r="E67" s="6">
        <v>244038.09</v>
      </c>
    </row>
    <row r="68" spans="1:5" ht="30.75" customHeight="1">
      <c r="A68" s="7" t="s">
        <v>366</v>
      </c>
      <c r="B68" s="18" t="s">
        <v>15</v>
      </c>
      <c r="C68" s="18" t="s">
        <v>98</v>
      </c>
      <c r="D68" s="18" t="s">
        <v>311</v>
      </c>
      <c r="E68" s="6">
        <v>57094.04</v>
      </c>
    </row>
    <row r="69" spans="1:5" ht="63">
      <c r="A69" s="7" t="s">
        <v>100</v>
      </c>
      <c r="B69" s="18" t="s">
        <v>15</v>
      </c>
      <c r="C69" s="18" t="s">
        <v>101</v>
      </c>
      <c r="D69" s="18"/>
      <c r="E69" s="6">
        <f>E70+E76</f>
        <v>4092412.64</v>
      </c>
    </row>
    <row r="70" spans="1:5" ht="31.5">
      <c r="A70" s="7" t="s">
        <v>413</v>
      </c>
      <c r="B70" s="18" t="s">
        <v>15</v>
      </c>
      <c r="C70" s="18" t="s">
        <v>414</v>
      </c>
      <c r="D70" s="18"/>
      <c r="E70" s="6">
        <f>E71+E73</f>
        <v>4077412.64</v>
      </c>
    </row>
    <row r="71" spans="1:5" ht="31.5">
      <c r="A71" s="7" t="s">
        <v>163</v>
      </c>
      <c r="B71" s="18" t="s">
        <v>15</v>
      </c>
      <c r="C71" s="18" t="s">
        <v>423</v>
      </c>
      <c r="D71" s="18"/>
      <c r="E71" s="6">
        <f>E72</f>
        <v>202300</v>
      </c>
    </row>
    <row r="72" spans="1:5" ht="31.5">
      <c r="A72" s="7" t="s">
        <v>366</v>
      </c>
      <c r="B72" s="18" t="s">
        <v>15</v>
      </c>
      <c r="C72" s="18" t="s">
        <v>423</v>
      </c>
      <c r="D72" s="18" t="s">
        <v>311</v>
      </c>
      <c r="E72" s="6">
        <v>202300</v>
      </c>
    </row>
    <row r="73" spans="1:5" ht="15.75">
      <c r="A73" s="7" t="s">
        <v>439</v>
      </c>
      <c r="B73" s="18" t="s">
        <v>15</v>
      </c>
      <c r="C73" s="18" t="s">
        <v>424</v>
      </c>
      <c r="D73" s="18"/>
      <c r="E73" s="6">
        <f>E74+E75</f>
        <v>3875112.64</v>
      </c>
    </row>
    <row r="74" spans="1:5" ht="31.5">
      <c r="A74" s="7" t="s">
        <v>366</v>
      </c>
      <c r="B74" s="18" t="s">
        <v>15</v>
      </c>
      <c r="C74" s="18" t="s">
        <v>424</v>
      </c>
      <c r="D74" s="18" t="s">
        <v>311</v>
      </c>
      <c r="E74" s="6">
        <v>3083300.5</v>
      </c>
    </row>
    <row r="75" spans="1:5" ht="15.75">
      <c r="A75" s="7" t="s">
        <v>312</v>
      </c>
      <c r="B75" s="18" t="s">
        <v>15</v>
      </c>
      <c r="C75" s="18" t="s">
        <v>424</v>
      </c>
      <c r="D75" s="18" t="s">
        <v>313</v>
      </c>
      <c r="E75" s="6">
        <v>791812.14</v>
      </c>
    </row>
    <row r="76" spans="1:5" ht="31.5">
      <c r="A76" s="64" t="s">
        <v>494</v>
      </c>
      <c r="B76" s="18" t="s">
        <v>15</v>
      </c>
      <c r="C76" s="18" t="s">
        <v>495</v>
      </c>
      <c r="D76" s="18"/>
      <c r="E76" s="6">
        <f>E77</f>
        <v>15000</v>
      </c>
    </row>
    <row r="77" spans="1:5" ht="15.75">
      <c r="A77" s="64" t="s">
        <v>993</v>
      </c>
      <c r="B77" s="18" t="s">
        <v>15</v>
      </c>
      <c r="C77" s="18" t="s">
        <v>992</v>
      </c>
      <c r="D77" s="18"/>
      <c r="E77" s="6">
        <f>E78</f>
        <v>15000</v>
      </c>
    </row>
    <row r="78" spans="1:5" ht="15.75">
      <c r="A78" s="64" t="s">
        <v>312</v>
      </c>
      <c r="B78" s="18" t="s">
        <v>15</v>
      </c>
      <c r="C78" s="18" t="s">
        <v>992</v>
      </c>
      <c r="D78" s="18" t="s">
        <v>313</v>
      </c>
      <c r="E78" s="6">
        <v>15000</v>
      </c>
    </row>
    <row r="79" spans="1:5" s="17" customFormat="1" ht="15.75">
      <c r="A79" s="15" t="s">
        <v>212</v>
      </c>
      <c r="B79" s="16" t="s">
        <v>213</v>
      </c>
      <c r="C79" s="16"/>
      <c r="D79" s="16"/>
      <c r="E79" s="5">
        <f>E80</f>
        <v>1735300</v>
      </c>
    </row>
    <row r="80" spans="1:5" ht="15.75">
      <c r="A80" s="7" t="s">
        <v>215</v>
      </c>
      <c r="B80" s="18" t="s">
        <v>214</v>
      </c>
      <c r="C80" s="18"/>
      <c r="D80" s="18"/>
      <c r="E80" s="6">
        <f>E81</f>
        <v>1735300</v>
      </c>
    </row>
    <row r="81" spans="1:5" ht="31.5">
      <c r="A81" s="7" t="s">
        <v>13</v>
      </c>
      <c r="B81" s="18" t="s">
        <v>214</v>
      </c>
      <c r="C81" s="18" t="s">
        <v>88</v>
      </c>
      <c r="D81" s="18"/>
      <c r="E81" s="6">
        <f>E82</f>
        <v>1735300</v>
      </c>
    </row>
    <row r="82" spans="1:5" ht="47.25">
      <c r="A82" s="7" t="s">
        <v>377</v>
      </c>
      <c r="B82" s="18" t="s">
        <v>214</v>
      </c>
      <c r="C82" s="18" t="s">
        <v>95</v>
      </c>
      <c r="D82" s="18"/>
      <c r="E82" s="6">
        <f>E83</f>
        <v>1735300</v>
      </c>
    </row>
    <row r="83" spans="1:5" ht="31.5">
      <c r="A83" s="7" t="s">
        <v>141</v>
      </c>
      <c r="B83" s="18" t="s">
        <v>214</v>
      </c>
      <c r="C83" s="18" t="s">
        <v>96</v>
      </c>
      <c r="D83" s="18"/>
      <c r="E83" s="6">
        <f>E84</f>
        <v>1735300</v>
      </c>
    </row>
    <row r="84" spans="1:5" ht="15.75">
      <c r="A84" s="7" t="s">
        <v>480</v>
      </c>
      <c r="B84" s="18" t="s">
        <v>214</v>
      </c>
      <c r="C84" s="18" t="s">
        <v>96</v>
      </c>
      <c r="D84" s="18" t="s">
        <v>320</v>
      </c>
      <c r="E84" s="6">
        <v>1735300</v>
      </c>
    </row>
    <row r="85" spans="1:5" s="17" customFormat="1" ht="31.5">
      <c r="A85" s="15" t="s">
        <v>267</v>
      </c>
      <c r="B85" s="16" t="s">
        <v>268</v>
      </c>
      <c r="C85" s="16"/>
      <c r="D85" s="16"/>
      <c r="E85" s="5">
        <f>E86+E102+E97</f>
        <v>7564176.71</v>
      </c>
    </row>
    <row r="86" spans="1:5" ht="31.5">
      <c r="A86" s="7" t="s">
        <v>432</v>
      </c>
      <c r="B86" s="18" t="s">
        <v>209</v>
      </c>
      <c r="C86" s="18"/>
      <c r="D86" s="18"/>
      <c r="E86" s="6">
        <f>E87+E93</f>
        <v>3058904.71</v>
      </c>
    </row>
    <row r="87" spans="1:5" ht="47.25">
      <c r="A87" s="7" t="s">
        <v>401</v>
      </c>
      <c r="B87" s="18" t="s">
        <v>209</v>
      </c>
      <c r="C87" s="18" t="s">
        <v>402</v>
      </c>
      <c r="D87" s="18"/>
      <c r="E87" s="6">
        <f>E88</f>
        <v>2352087.19</v>
      </c>
    </row>
    <row r="88" spans="1:5" ht="63">
      <c r="A88" s="7" t="s">
        <v>158</v>
      </c>
      <c r="B88" s="18" t="s">
        <v>209</v>
      </c>
      <c r="C88" s="18" t="s">
        <v>403</v>
      </c>
      <c r="D88" s="18"/>
      <c r="E88" s="6">
        <f>E89</f>
        <v>2352087.19</v>
      </c>
    </row>
    <row r="89" spans="1:5" ht="15.75">
      <c r="A89" s="7" t="s">
        <v>200</v>
      </c>
      <c r="B89" s="18" t="s">
        <v>209</v>
      </c>
      <c r="C89" s="18" t="s">
        <v>404</v>
      </c>
      <c r="D89" s="18"/>
      <c r="E89" s="6">
        <f>E90+E91+E92</f>
        <v>2352087.19</v>
      </c>
    </row>
    <row r="90" spans="1:5" ht="47.25">
      <c r="A90" s="7" t="s">
        <v>309</v>
      </c>
      <c r="B90" s="18" t="s">
        <v>209</v>
      </c>
      <c r="C90" s="18" t="s">
        <v>404</v>
      </c>
      <c r="D90" s="18" t="s">
        <v>310</v>
      </c>
      <c r="E90" s="6">
        <v>1922807.63</v>
      </c>
    </row>
    <row r="91" spans="1:5" ht="31.5">
      <c r="A91" s="7" t="s">
        <v>366</v>
      </c>
      <c r="B91" s="18" t="s">
        <v>209</v>
      </c>
      <c r="C91" s="18" t="s">
        <v>404</v>
      </c>
      <c r="D91" s="18" t="s">
        <v>311</v>
      </c>
      <c r="E91" s="6">
        <v>403960.56</v>
      </c>
    </row>
    <row r="92" spans="1:5" ht="15.75">
      <c r="A92" s="7" t="s">
        <v>312</v>
      </c>
      <c r="B92" s="18" t="s">
        <v>209</v>
      </c>
      <c r="C92" s="18" t="s">
        <v>404</v>
      </c>
      <c r="D92" s="18" t="s">
        <v>313</v>
      </c>
      <c r="E92" s="6">
        <v>25319</v>
      </c>
    </row>
    <row r="93" spans="1:5" ht="31.5">
      <c r="A93" s="7" t="s">
        <v>405</v>
      </c>
      <c r="B93" s="18" t="s">
        <v>209</v>
      </c>
      <c r="C93" s="18" t="s">
        <v>406</v>
      </c>
      <c r="D93" s="18"/>
      <c r="E93" s="6">
        <f>E94</f>
        <v>706817.52</v>
      </c>
    </row>
    <row r="94" spans="1:5" ht="47.25">
      <c r="A94" s="7" t="s">
        <v>223</v>
      </c>
      <c r="B94" s="18" t="s">
        <v>209</v>
      </c>
      <c r="C94" s="18" t="s">
        <v>407</v>
      </c>
      <c r="D94" s="18"/>
      <c r="E94" s="6">
        <f>E95</f>
        <v>706817.52</v>
      </c>
    </row>
    <row r="95" spans="1:5" ht="15.75">
      <c r="A95" s="7" t="s">
        <v>200</v>
      </c>
      <c r="B95" s="18" t="s">
        <v>209</v>
      </c>
      <c r="C95" s="18" t="s">
        <v>408</v>
      </c>
      <c r="D95" s="18"/>
      <c r="E95" s="6">
        <f>E96</f>
        <v>706817.52</v>
      </c>
    </row>
    <row r="96" spans="1:5" ht="31.5">
      <c r="A96" s="7" t="s">
        <v>366</v>
      </c>
      <c r="B96" s="18" t="s">
        <v>209</v>
      </c>
      <c r="C96" s="18" t="s">
        <v>408</v>
      </c>
      <c r="D96" s="18" t="s">
        <v>311</v>
      </c>
      <c r="E96" s="6">
        <v>706817.52</v>
      </c>
    </row>
    <row r="97" spans="1:5" ht="15.75">
      <c r="A97" s="7" t="s">
        <v>150</v>
      </c>
      <c r="B97" s="18" t="s">
        <v>151</v>
      </c>
      <c r="C97" s="18"/>
      <c r="D97" s="18"/>
      <c r="E97" s="6">
        <f>E98</f>
        <v>1177400</v>
      </c>
    </row>
    <row r="98" spans="1:5" ht="47.25">
      <c r="A98" s="7" t="s">
        <v>401</v>
      </c>
      <c r="B98" s="18" t="s">
        <v>151</v>
      </c>
      <c r="C98" s="18" t="s">
        <v>402</v>
      </c>
      <c r="D98" s="18"/>
      <c r="E98" s="6">
        <f>E99</f>
        <v>1177400</v>
      </c>
    </row>
    <row r="99" spans="1:5" ht="47.25">
      <c r="A99" s="7" t="s">
        <v>159</v>
      </c>
      <c r="B99" s="18" t="s">
        <v>151</v>
      </c>
      <c r="C99" s="18" t="s">
        <v>252</v>
      </c>
      <c r="D99" s="18"/>
      <c r="E99" s="6">
        <f>E100</f>
        <v>1177400</v>
      </c>
    </row>
    <row r="100" spans="1:5" ht="31.5">
      <c r="A100" s="4" t="s">
        <v>1103</v>
      </c>
      <c r="B100" s="18" t="s">
        <v>151</v>
      </c>
      <c r="C100" s="18" t="s">
        <v>1102</v>
      </c>
      <c r="D100" s="18"/>
      <c r="E100" s="6">
        <f>E101</f>
        <v>1177400</v>
      </c>
    </row>
    <row r="101" spans="1:5" ht="15.75">
      <c r="A101" s="7" t="s">
        <v>480</v>
      </c>
      <c r="B101" s="18" t="s">
        <v>151</v>
      </c>
      <c r="C101" s="18" t="s">
        <v>1102</v>
      </c>
      <c r="D101" s="18" t="s">
        <v>320</v>
      </c>
      <c r="E101" s="6">
        <v>1177400</v>
      </c>
    </row>
    <row r="102" spans="1:5" ht="31.5">
      <c r="A102" s="7" t="s">
        <v>499</v>
      </c>
      <c r="B102" s="18" t="s">
        <v>500</v>
      </c>
      <c r="C102" s="18"/>
      <c r="D102" s="18"/>
      <c r="E102" s="6">
        <f>E103</f>
        <v>3327872</v>
      </c>
    </row>
    <row r="103" spans="1:5" ht="31.5">
      <c r="A103" s="7" t="s">
        <v>405</v>
      </c>
      <c r="B103" s="18" t="s">
        <v>500</v>
      </c>
      <c r="C103" s="18" t="s">
        <v>406</v>
      </c>
      <c r="D103" s="18"/>
      <c r="E103" s="6">
        <f>E104</f>
        <v>3327872</v>
      </c>
    </row>
    <row r="104" spans="1:5" ht="47.25">
      <c r="A104" s="7" t="s">
        <v>223</v>
      </c>
      <c r="B104" s="18" t="s">
        <v>500</v>
      </c>
      <c r="C104" s="18" t="s">
        <v>407</v>
      </c>
      <c r="D104" s="18"/>
      <c r="E104" s="6">
        <f>E105</f>
        <v>3327872</v>
      </c>
    </row>
    <row r="105" spans="1:5" ht="15.75">
      <c r="A105" s="7" t="s">
        <v>501</v>
      </c>
      <c r="B105" s="18" t="s">
        <v>500</v>
      </c>
      <c r="C105" s="18" t="s">
        <v>502</v>
      </c>
      <c r="D105" s="18"/>
      <c r="E105" s="6">
        <f>E106</f>
        <v>3327872</v>
      </c>
    </row>
    <row r="106" spans="1:5" ht="31.5">
      <c r="A106" s="7" t="s">
        <v>366</v>
      </c>
      <c r="B106" s="18" t="s">
        <v>500</v>
      </c>
      <c r="C106" s="18" t="s">
        <v>502</v>
      </c>
      <c r="D106" s="18" t="s">
        <v>311</v>
      </c>
      <c r="E106" s="6">
        <v>3327872</v>
      </c>
    </row>
    <row r="107" spans="1:5" s="17" customFormat="1" ht="15.75">
      <c r="A107" s="15" t="s">
        <v>269</v>
      </c>
      <c r="B107" s="16" t="s">
        <v>270</v>
      </c>
      <c r="C107" s="16"/>
      <c r="D107" s="16"/>
      <c r="E107" s="5">
        <f>E113+E136+E151+E108+E131</f>
        <v>132105322.15</v>
      </c>
    </row>
    <row r="108" spans="1:5" ht="15.75">
      <c r="A108" s="7" t="s">
        <v>219</v>
      </c>
      <c r="B108" s="18" t="s">
        <v>218</v>
      </c>
      <c r="C108" s="18"/>
      <c r="D108" s="18"/>
      <c r="E108" s="6">
        <f>E109</f>
        <v>118608.88</v>
      </c>
    </row>
    <row r="109" spans="1:5" ht="31.5">
      <c r="A109" s="7" t="s">
        <v>181</v>
      </c>
      <c r="B109" s="18" t="s">
        <v>218</v>
      </c>
      <c r="C109" s="18" t="s">
        <v>239</v>
      </c>
      <c r="D109" s="18"/>
      <c r="E109" s="6">
        <f>E110</f>
        <v>118608.88</v>
      </c>
    </row>
    <row r="110" spans="1:5" s="17" customFormat="1" ht="31.5">
      <c r="A110" s="7" t="s">
        <v>251</v>
      </c>
      <c r="B110" s="18" t="s">
        <v>218</v>
      </c>
      <c r="C110" s="18" t="s">
        <v>43</v>
      </c>
      <c r="D110" s="16"/>
      <c r="E110" s="6">
        <f>E111</f>
        <v>118608.88</v>
      </c>
    </row>
    <row r="111" spans="1:5" s="17" customFormat="1" ht="15.75">
      <c r="A111" s="7" t="s">
        <v>221</v>
      </c>
      <c r="B111" s="18" t="s">
        <v>218</v>
      </c>
      <c r="C111" s="18" t="s">
        <v>31</v>
      </c>
      <c r="D111" s="16"/>
      <c r="E111" s="6">
        <f>E112</f>
        <v>118608.88</v>
      </c>
    </row>
    <row r="112" spans="1:5" s="17" customFormat="1" ht="31.5">
      <c r="A112" s="7" t="s">
        <v>317</v>
      </c>
      <c r="B112" s="18" t="s">
        <v>218</v>
      </c>
      <c r="C112" s="18" t="s">
        <v>31</v>
      </c>
      <c r="D112" s="18" t="s">
        <v>318</v>
      </c>
      <c r="E112" s="6">
        <v>118608.88</v>
      </c>
    </row>
    <row r="113" spans="1:5" ht="15.75">
      <c r="A113" s="7" t="s">
        <v>188</v>
      </c>
      <c r="B113" s="18" t="s">
        <v>187</v>
      </c>
      <c r="C113" s="18"/>
      <c r="D113" s="18"/>
      <c r="E113" s="6">
        <f>E114</f>
        <v>7702500.09</v>
      </c>
    </row>
    <row r="114" spans="1:5" ht="47.25">
      <c r="A114" s="7" t="s">
        <v>10</v>
      </c>
      <c r="B114" s="18" t="s">
        <v>187</v>
      </c>
      <c r="C114" s="18" t="s">
        <v>74</v>
      </c>
      <c r="D114" s="18"/>
      <c r="E114" s="6">
        <f>E115+E125</f>
        <v>7702500.09</v>
      </c>
    </row>
    <row r="115" spans="1:5" ht="31.5">
      <c r="A115" s="20" t="s">
        <v>528</v>
      </c>
      <c r="B115" s="18" t="s">
        <v>187</v>
      </c>
      <c r="C115" s="21" t="s">
        <v>254</v>
      </c>
      <c r="D115" s="21"/>
      <c r="E115" s="22">
        <f>E116+E119+E122</f>
        <v>6289210.37</v>
      </c>
    </row>
    <row r="116" spans="1:5" ht="31.5">
      <c r="A116" s="7" t="s">
        <v>132</v>
      </c>
      <c r="B116" s="18" t="s">
        <v>187</v>
      </c>
      <c r="C116" s="18" t="s">
        <v>255</v>
      </c>
      <c r="D116" s="18"/>
      <c r="E116" s="6">
        <f>E117</f>
        <v>2599210.37</v>
      </c>
    </row>
    <row r="117" spans="1:5" ht="15.75">
      <c r="A117" s="7" t="s">
        <v>189</v>
      </c>
      <c r="B117" s="18" t="s">
        <v>187</v>
      </c>
      <c r="C117" s="18" t="s">
        <v>256</v>
      </c>
      <c r="D117" s="18"/>
      <c r="E117" s="6">
        <f>E118</f>
        <v>2599210.37</v>
      </c>
    </row>
    <row r="118" spans="1:5" ht="15.75">
      <c r="A118" s="7" t="s">
        <v>312</v>
      </c>
      <c r="B118" s="18" t="s">
        <v>187</v>
      </c>
      <c r="C118" s="18" t="s">
        <v>256</v>
      </c>
      <c r="D118" s="18" t="s">
        <v>313</v>
      </c>
      <c r="E118" s="6">
        <v>2599210.37</v>
      </c>
    </row>
    <row r="119" spans="1:5" ht="31.5">
      <c r="A119" s="7" t="s">
        <v>461</v>
      </c>
      <c r="B119" s="18" t="s">
        <v>187</v>
      </c>
      <c r="C119" s="18" t="s">
        <v>529</v>
      </c>
      <c r="D119" s="18"/>
      <c r="E119" s="6">
        <f>E120</f>
        <v>2690000</v>
      </c>
    </row>
    <row r="120" spans="1:5" ht="31.5">
      <c r="A120" s="7" t="s">
        <v>314</v>
      </c>
      <c r="B120" s="18" t="s">
        <v>187</v>
      </c>
      <c r="C120" s="18" t="s">
        <v>530</v>
      </c>
      <c r="D120" s="18"/>
      <c r="E120" s="6">
        <f>E121</f>
        <v>2690000</v>
      </c>
    </row>
    <row r="121" spans="1:5" ht="31.5">
      <c r="A121" s="7" t="s">
        <v>317</v>
      </c>
      <c r="B121" s="18" t="s">
        <v>187</v>
      </c>
      <c r="C121" s="18" t="s">
        <v>530</v>
      </c>
      <c r="D121" s="18" t="s">
        <v>318</v>
      </c>
      <c r="E121" s="6">
        <v>2690000</v>
      </c>
    </row>
    <row r="122" spans="1:5" ht="63">
      <c r="A122" s="7" t="s">
        <v>462</v>
      </c>
      <c r="B122" s="18" t="s">
        <v>187</v>
      </c>
      <c r="C122" s="18" t="s">
        <v>531</v>
      </c>
      <c r="D122" s="18"/>
      <c r="E122" s="6">
        <f>E123</f>
        <v>1000000</v>
      </c>
    </row>
    <row r="123" spans="1:5" ht="15.75">
      <c r="A123" s="7" t="s">
        <v>189</v>
      </c>
      <c r="B123" s="18" t="s">
        <v>187</v>
      </c>
      <c r="C123" s="18" t="s">
        <v>535</v>
      </c>
      <c r="D123" s="18"/>
      <c r="E123" s="6">
        <f>E124</f>
        <v>1000000</v>
      </c>
    </row>
    <row r="124" spans="1:5" ht="15" customHeight="1">
      <c r="A124" s="7" t="s">
        <v>366</v>
      </c>
      <c r="B124" s="18" t="s">
        <v>187</v>
      </c>
      <c r="C124" s="18" t="s">
        <v>535</v>
      </c>
      <c r="D124" s="18" t="s">
        <v>311</v>
      </c>
      <c r="E124" s="6">
        <v>1000000</v>
      </c>
    </row>
    <row r="125" spans="1:5" ht="31.5">
      <c r="A125" s="20" t="s">
        <v>527</v>
      </c>
      <c r="B125" s="18" t="s">
        <v>187</v>
      </c>
      <c r="C125" s="21" t="s">
        <v>525</v>
      </c>
      <c r="D125" s="21"/>
      <c r="E125" s="22">
        <f>E126</f>
        <v>1413289.7200000002</v>
      </c>
    </row>
    <row r="126" spans="1:5" ht="31.5">
      <c r="A126" s="7" t="s">
        <v>250</v>
      </c>
      <c r="B126" s="18" t="s">
        <v>187</v>
      </c>
      <c r="C126" s="18" t="s">
        <v>526</v>
      </c>
      <c r="D126" s="18"/>
      <c r="E126" s="6">
        <f>E127+E129</f>
        <v>1413289.7200000002</v>
      </c>
    </row>
    <row r="127" spans="1:5" ht="47.25">
      <c r="A127" s="7" t="s">
        <v>134</v>
      </c>
      <c r="B127" s="18" t="s">
        <v>187</v>
      </c>
      <c r="C127" s="18" t="s">
        <v>533</v>
      </c>
      <c r="D127" s="18"/>
      <c r="E127" s="6">
        <f>E128</f>
        <v>652674.16</v>
      </c>
    </row>
    <row r="128" spans="1:5" ht="31.5">
      <c r="A128" s="7" t="s">
        <v>366</v>
      </c>
      <c r="B128" s="18" t="s">
        <v>187</v>
      </c>
      <c r="C128" s="18" t="s">
        <v>533</v>
      </c>
      <c r="D128" s="18" t="s">
        <v>311</v>
      </c>
      <c r="E128" s="6">
        <v>652674.16</v>
      </c>
    </row>
    <row r="129" spans="1:5" ht="31.5">
      <c r="A129" s="7" t="s">
        <v>135</v>
      </c>
      <c r="B129" s="18" t="s">
        <v>187</v>
      </c>
      <c r="C129" s="18" t="s">
        <v>534</v>
      </c>
      <c r="D129" s="18"/>
      <c r="E129" s="6">
        <f>E130</f>
        <v>760615.56</v>
      </c>
    </row>
    <row r="130" spans="1:5" ht="31.5">
      <c r="A130" s="7" t="s">
        <v>366</v>
      </c>
      <c r="B130" s="18" t="s">
        <v>187</v>
      </c>
      <c r="C130" s="18" t="s">
        <v>534</v>
      </c>
      <c r="D130" s="18" t="s">
        <v>311</v>
      </c>
      <c r="E130" s="6">
        <v>760615.56</v>
      </c>
    </row>
    <row r="131" spans="1:5" ht="15.75">
      <c r="A131" s="7" t="s">
        <v>1105</v>
      </c>
      <c r="B131" s="18" t="s">
        <v>1106</v>
      </c>
      <c r="C131" s="146"/>
      <c r="D131" s="146"/>
      <c r="E131" s="6">
        <f>E132</f>
        <v>270000</v>
      </c>
    </row>
    <row r="132" spans="1:5" ht="47.25">
      <c r="A132" s="7" t="s">
        <v>12</v>
      </c>
      <c r="B132" s="18" t="s">
        <v>1106</v>
      </c>
      <c r="C132" s="11" t="s">
        <v>396</v>
      </c>
      <c r="D132" s="11"/>
      <c r="E132" s="6">
        <f>E133</f>
        <v>270000</v>
      </c>
    </row>
    <row r="133" spans="1:5" ht="31.5">
      <c r="A133" s="7" t="s">
        <v>1107</v>
      </c>
      <c r="B133" s="18" t="s">
        <v>1106</v>
      </c>
      <c r="C133" s="11" t="s">
        <v>1108</v>
      </c>
      <c r="D133" s="11"/>
      <c r="E133" s="6">
        <f>E134</f>
        <v>270000</v>
      </c>
    </row>
    <row r="134" spans="1:5" ht="15.75">
      <c r="A134" s="7" t="s">
        <v>1109</v>
      </c>
      <c r="B134" s="18" t="s">
        <v>1106</v>
      </c>
      <c r="C134" s="11" t="s">
        <v>1110</v>
      </c>
      <c r="D134" s="146"/>
      <c r="E134" s="6">
        <f>E135</f>
        <v>270000</v>
      </c>
    </row>
    <row r="135" spans="1:5" ht="15.75">
      <c r="A135" s="7" t="s">
        <v>312</v>
      </c>
      <c r="B135" s="18" t="s">
        <v>1106</v>
      </c>
      <c r="C135" s="11" t="s">
        <v>1110</v>
      </c>
      <c r="D135" s="18" t="s">
        <v>313</v>
      </c>
      <c r="E135" s="6">
        <v>270000</v>
      </c>
    </row>
    <row r="136" spans="1:5" ht="15.75">
      <c r="A136" s="7" t="s">
        <v>479</v>
      </c>
      <c r="B136" s="18" t="s">
        <v>278</v>
      </c>
      <c r="C136" s="11"/>
      <c r="D136" s="18"/>
      <c r="E136" s="6">
        <f>E137</f>
        <v>98869205</v>
      </c>
    </row>
    <row r="137" spans="1:5" ht="47.25">
      <c r="A137" s="7" t="s">
        <v>12</v>
      </c>
      <c r="B137" s="18" t="s">
        <v>278</v>
      </c>
      <c r="C137" s="11" t="s">
        <v>396</v>
      </c>
      <c r="D137" s="18"/>
      <c r="E137" s="6">
        <f>E138</f>
        <v>98869205</v>
      </c>
    </row>
    <row r="138" spans="1:5" ht="31.5">
      <c r="A138" s="7" t="s">
        <v>155</v>
      </c>
      <c r="B138" s="18" t="s">
        <v>278</v>
      </c>
      <c r="C138" s="11" t="s">
        <v>397</v>
      </c>
      <c r="D138" s="18"/>
      <c r="E138" s="6">
        <f>E139+E142+E145+E147+E149</f>
        <v>98869205</v>
      </c>
    </row>
    <row r="139" spans="1:5" ht="15.75">
      <c r="A139" s="7" t="s">
        <v>199</v>
      </c>
      <c r="B139" s="18" t="s">
        <v>278</v>
      </c>
      <c r="C139" s="18" t="s">
        <v>398</v>
      </c>
      <c r="D139" s="18"/>
      <c r="E139" s="6">
        <f>E140+E141</f>
        <v>33096490.229999997</v>
      </c>
    </row>
    <row r="140" spans="1:5" ht="31.5">
      <c r="A140" s="7" t="s">
        <v>366</v>
      </c>
      <c r="B140" s="18" t="s">
        <v>278</v>
      </c>
      <c r="C140" s="18" t="s">
        <v>398</v>
      </c>
      <c r="D140" s="18" t="s">
        <v>311</v>
      </c>
      <c r="E140" s="6">
        <v>19569572.38</v>
      </c>
    </row>
    <row r="141" spans="1:5" ht="15.75">
      <c r="A141" s="7" t="s">
        <v>480</v>
      </c>
      <c r="B141" s="18" t="s">
        <v>278</v>
      </c>
      <c r="C141" s="18" t="s">
        <v>398</v>
      </c>
      <c r="D141" s="18" t="s">
        <v>320</v>
      </c>
      <c r="E141" s="6">
        <v>13526917.85</v>
      </c>
    </row>
    <row r="142" spans="1:5" ht="47.25">
      <c r="A142" s="7" t="s">
        <v>156</v>
      </c>
      <c r="B142" s="18" t="s">
        <v>278</v>
      </c>
      <c r="C142" s="18" t="s">
        <v>1104</v>
      </c>
      <c r="D142" s="18"/>
      <c r="E142" s="6">
        <f>E143+E144</f>
        <v>59115969.230000004</v>
      </c>
    </row>
    <row r="143" spans="1:5" ht="31.5">
      <c r="A143" s="7" t="s">
        <v>366</v>
      </c>
      <c r="B143" s="18" t="s">
        <v>278</v>
      </c>
      <c r="C143" s="18" t="s">
        <v>1104</v>
      </c>
      <c r="D143" s="18" t="s">
        <v>311</v>
      </c>
      <c r="E143" s="6">
        <v>37163659.09</v>
      </c>
    </row>
    <row r="144" spans="1:5" ht="15.75">
      <c r="A144" s="7" t="s">
        <v>480</v>
      </c>
      <c r="B144" s="18" t="s">
        <v>278</v>
      </c>
      <c r="C144" s="18" t="s">
        <v>1104</v>
      </c>
      <c r="D144" s="18" t="s">
        <v>320</v>
      </c>
      <c r="E144" s="6">
        <v>21952310.14</v>
      </c>
    </row>
    <row r="145" spans="1:5" ht="31.5">
      <c r="A145" s="7" t="s">
        <v>1103</v>
      </c>
      <c r="B145" s="18" t="s">
        <v>278</v>
      </c>
      <c r="C145" s="18" t="s">
        <v>503</v>
      </c>
      <c r="D145" s="18"/>
      <c r="E145" s="6">
        <f>E146</f>
        <v>5488222.33</v>
      </c>
    </row>
    <row r="146" spans="1:5" ht="31.5">
      <c r="A146" s="7" t="s">
        <v>366</v>
      </c>
      <c r="B146" s="18" t="s">
        <v>278</v>
      </c>
      <c r="C146" s="18" t="s">
        <v>503</v>
      </c>
      <c r="D146" s="18" t="s">
        <v>311</v>
      </c>
      <c r="E146" s="6">
        <v>5488222.33</v>
      </c>
    </row>
    <row r="147" spans="1:5" ht="31.5">
      <c r="A147" s="7" t="s">
        <v>504</v>
      </c>
      <c r="B147" s="18" t="s">
        <v>278</v>
      </c>
      <c r="C147" s="18" t="s">
        <v>505</v>
      </c>
      <c r="D147" s="18"/>
      <c r="E147" s="6">
        <f>E148</f>
        <v>295813.86</v>
      </c>
    </row>
    <row r="148" spans="1:5" ht="31.5">
      <c r="A148" s="7" t="s">
        <v>366</v>
      </c>
      <c r="B148" s="18" t="s">
        <v>278</v>
      </c>
      <c r="C148" s="18" t="s">
        <v>505</v>
      </c>
      <c r="D148" s="18" t="s">
        <v>311</v>
      </c>
      <c r="E148" s="6">
        <v>295813.86</v>
      </c>
    </row>
    <row r="149" spans="1:5" ht="31.5">
      <c r="A149" s="7" t="s">
        <v>506</v>
      </c>
      <c r="B149" s="18" t="s">
        <v>278</v>
      </c>
      <c r="C149" s="18" t="s">
        <v>507</v>
      </c>
      <c r="D149" s="18"/>
      <c r="E149" s="6">
        <f>E150</f>
        <v>872709.35</v>
      </c>
    </row>
    <row r="150" spans="1:5" ht="31.5">
      <c r="A150" s="7" t="s">
        <v>366</v>
      </c>
      <c r="B150" s="18" t="s">
        <v>278</v>
      </c>
      <c r="C150" s="18" t="s">
        <v>507</v>
      </c>
      <c r="D150" s="18" t="s">
        <v>311</v>
      </c>
      <c r="E150" s="6">
        <v>872709.35</v>
      </c>
    </row>
    <row r="151" spans="1:5" ht="15.75">
      <c r="A151" s="7" t="s">
        <v>271</v>
      </c>
      <c r="B151" s="18" t="s">
        <v>329</v>
      </c>
      <c r="C151" s="18"/>
      <c r="D151" s="18"/>
      <c r="E151" s="6">
        <f>E152+E162+E158</f>
        <v>25145008.18</v>
      </c>
    </row>
    <row r="152" spans="1:5" ht="47.25">
      <c r="A152" s="7" t="s">
        <v>9</v>
      </c>
      <c r="B152" s="18" t="s">
        <v>329</v>
      </c>
      <c r="C152" s="18" t="s">
        <v>71</v>
      </c>
      <c r="D152" s="18"/>
      <c r="E152" s="6">
        <f>E153</f>
        <v>4661482</v>
      </c>
    </row>
    <row r="153" spans="1:5" ht="31.5">
      <c r="A153" s="7" t="s">
        <v>131</v>
      </c>
      <c r="B153" s="18" t="s">
        <v>329</v>
      </c>
      <c r="C153" s="18" t="s">
        <v>72</v>
      </c>
      <c r="D153" s="18"/>
      <c r="E153" s="6">
        <f>E154+E156</f>
        <v>4661482</v>
      </c>
    </row>
    <row r="154" spans="1:5" ht="15.75">
      <c r="A154" s="7" t="s">
        <v>474</v>
      </c>
      <c r="B154" s="18" t="s">
        <v>329</v>
      </c>
      <c r="C154" s="18" t="s">
        <v>225</v>
      </c>
      <c r="D154" s="18"/>
      <c r="E154" s="6">
        <f>E155</f>
        <v>2100000</v>
      </c>
    </row>
    <row r="155" spans="1:5" ht="15.75">
      <c r="A155" s="7" t="s">
        <v>312</v>
      </c>
      <c r="B155" s="18" t="s">
        <v>329</v>
      </c>
      <c r="C155" s="18" t="s">
        <v>225</v>
      </c>
      <c r="D155" s="18" t="s">
        <v>313</v>
      </c>
      <c r="E155" s="6">
        <v>2100000</v>
      </c>
    </row>
    <row r="156" spans="1:5" ht="31.5">
      <c r="A156" s="7" t="s">
        <v>1112</v>
      </c>
      <c r="B156" s="18" t="s">
        <v>329</v>
      </c>
      <c r="C156" s="18" t="s">
        <v>1111</v>
      </c>
      <c r="D156" s="18"/>
      <c r="E156" s="6">
        <f>E157</f>
        <v>2561482</v>
      </c>
    </row>
    <row r="157" spans="1:5" ht="15.75">
      <c r="A157" s="7" t="s">
        <v>312</v>
      </c>
      <c r="B157" s="18" t="s">
        <v>329</v>
      </c>
      <c r="C157" s="18" t="s">
        <v>1111</v>
      </c>
      <c r="D157" s="18" t="s">
        <v>313</v>
      </c>
      <c r="E157" s="6">
        <v>2561482</v>
      </c>
    </row>
    <row r="158" spans="1:5" ht="31.5">
      <c r="A158" s="64" t="s">
        <v>13</v>
      </c>
      <c r="B158" s="18" t="s">
        <v>329</v>
      </c>
      <c r="C158" s="18" t="s">
        <v>88</v>
      </c>
      <c r="D158" s="18"/>
      <c r="E158" s="6">
        <f>E159</f>
        <v>1850000</v>
      </c>
    </row>
    <row r="159" spans="1:5" ht="47.25">
      <c r="A159" s="64" t="s">
        <v>381</v>
      </c>
      <c r="B159" s="18" t="s">
        <v>329</v>
      </c>
      <c r="C159" s="18" t="s">
        <v>92</v>
      </c>
      <c r="D159" s="18"/>
      <c r="E159" s="6">
        <f>E160</f>
        <v>1850000</v>
      </c>
    </row>
    <row r="160" spans="1:5" ht="31.5">
      <c r="A160" s="64" t="s">
        <v>1114</v>
      </c>
      <c r="B160" s="18" t="s">
        <v>329</v>
      </c>
      <c r="C160" s="18" t="s">
        <v>1113</v>
      </c>
      <c r="D160" s="18"/>
      <c r="E160" s="6">
        <f>E161</f>
        <v>1850000</v>
      </c>
    </row>
    <row r="161" spans="1:5" ht="31.5">
      <c r="A161" s="64" t="s">
        <v>366</v>
      </c>
      <c r="B161" s="18" t="s">
        <v>329</v>
      </c>
      <c r="C161" s="18" t="s">
        <v>1113</v>
      </c>
      <c r="D161" s="18" t="s">
        <v>311</v>
      </c>
      <c r="E161" s="6">
        <v>1850000</v>
      </c>
    </row>
    <row r="162" spans="1:5" ht="63">
      <c r="A162" s="7" t="s">
        <v>100</v>
      </c>
      <c r="B162" s="18" t="s">
        <v>329</v>
      </c>
      <c r="C162" s="18" t="s">
        <v>101</v>
      </c>
      <c r="D162" s="7"/>
      <c r="E162" s="6">
        <f>E166+E171+E163</f>
        <v>18633526.18</v>
      </c>
    </row>
    <row r="163" spans="1:5" ht="31.5">
      <c r="A163" s="64" t="s">
        <v>413</v>
      </c>
      <c r="B163" s="18" t="s">
        <v>329</v>
      </c>
      <c r="C163" s="18" t="s">
        <v>414</v>
      </c>
      <c r="D163" s="18"/>
      <c r="E163" s="6">
        <f>E164</f>
        <v>8000000</v>
      </c>
    </row>
    <row r="164" spans="1:5" ht="15.75">
      <c r="A164" s="64" t="s">
        <v>1115</v>
      </c>
      <c r="B164" s="18" t="s">
        <v>329</v>
      </c>
      <c r="C164" s="18" t="s">
        <v>1116</v>
      </c>
      <c r="D164" s="18"/>
      <c r="E164" s="6">
        <f>E165</f>
        <v>8000000</v>
      </c>
    </row>
    <row r="165" spans="1:5" ht="15.75">
      <c r="A165" s="64" t="s">
        <v>312</v>
      </c>
      <c r="B165" s="18" t="s">
        <v>329</v>
      </c>
      <c r="C165" s="18" t="s">
        <v>1116</v>
      </c>
      <c r="D165" s="18" t="s">
        <v>313</v>
      </c>
      <c r="E165" s="6">
        <v>8000000</v>
      </c>
    </row>
    <row r="166" spans="1:5" ht="31.5">
      <c r="A166" s="7" t="s">
        <v>421</v>
      </c>
      <c r="B166" s="18" t="s">
        <v>329</v>
      </c>
      <c r="C166" s="18" t="s">
        <v>425</v>
      </c>
      <c r="D166" s="7"/>
      <c r="E166" s="6">
        <f>E167+E169</f>
        <v>2034411.5799999998</v>
      </c>
    </row>
    <row r="167" spans="1:5" ht="47.25">
      <c r="A167" s="7" t="s">
        <v>154</v>
      </c>
      <c r="B167" s="18" t="s">
        <v>329</v>
      </c>
      <c r="C167" s="18" t="s">
        <v>543</v>
      </c>
      <c r="D167" s="18"/>
      <c r="E167" s="6">
        <f>E168</f>
        <v>193750.44</v>
      </c>
    </row>
    <row r="168" spans="1:5" ht="31.5">
      <c r="A168" s="7" t="s">
        <v>366</v>
      </c>
      <c r="B168" s="18" t="s">
        <v>329</v>
      </c>
      <c r="C168" s="18" t="s">
        <v>543</v>
      </c>
      <c r="D168" s="18" t="s">
        <v>311</v>
      </c>
      <c r="E168" s="6">
        <v>193750.44</v>
      </c>
    </row>
    <row r="169" spans="1:5" ht="15.75">
      <c r="A169" s="7" t="s">
        <v>539</v>
      </c>
      <c r="B169" s="18" t="s">
        <v>329</v>
      </c>
      <c r="C169" s="18" t="s">
        <v>540</v>
      </c>
      <c r="D169" s="18"/>
      <c r="E169" s="6">
        <f>E170</f>
        <v>1840661.14</v>
      </c>
    </row>
    <row r="170" spans="1:5" ht="31.5">
      <c r="A170" s="7" t="s">
        <v>366</v>
      </c>
      <c r="B170" s="18" t="s">
        <v>329</v>
      </c>
      <c r="C170" s="18" t="s">
        <v>540</v>
      </c>
      <c r="D170" s="18" t="s">
        <v>311</v>
      </c>
      <c r="E170" s="6">
        <v>1840661.14</v>
      </c>
    </row>
    <row r="171" spans="1:5" ht="31.5">
      <c r="A171" s="7" t="s">
        <v>494</v>
      </c>
      <c r="B171" s="18" t="s">
        <v>329</v>
      </c>
      <c r="C171" s="18" t="s">
        <v>495</v>
      </c>
      <c r="D171" s="18"/>
      <c r="E171" s="6">
        <f>E174+E172</f>
        <v>8599114.6</v>
      </c>
    </row>
    <row r="172" spans="1:5" ht="47.25">
      <c r="A172" s="64" t="s">
        <v>1117</v>
      </c>
      <c r="B172" s="18" t="s">
        <v>329</v>
      </c>
      <c r="C172" s="18" t="s">
        <v>1118</v>
      </c>
      <c r="D172" s="18"/>
      <c r="E172" s="6">
        <f>E173</f>
        <v>4000000</v>
      </c>
    </row>
    <row r="173" spans="1:5" ht="31.5">
      <c r="A173" s="64" t="s">
        <v>368</v>
      </c>
      <c r="B173" s="18" t="s">
        <v>329</v>
      </c>
      <c r="C173" s="18" t="s">
        <v>1118</v>
      </c>
      <c r="D173" s="18" t="s">
        <v>324</v>
      </c>
      <c r="E173" s="6">
        <v>4000000</v>
      </c>
    </row>
    <row r="174" spans="1:5" ht="15.75">
      <c r="A174" s="7" t="s">
        <v>508</v>
      </c>
      <c r="B174" s="18" t="s">
        <v>329</v>
      </c>
      <c r="C174" s="18" t="s">
        <v>496</v>
      </c>
      <c r="D174" s="18"/>
      <c r="E174" s="6">
        <f>E175</f>
        <v>4599114.6</v>
      </c>
    </row>
    <row r="175" spans="1:5" ht="31.5">
      <c r="A175" s="7" t="s">
        <v>366</v>
      </c>
      <c r="B175" s="18" t="s">
        <v>329</v>
      </c>
      <c r="C175" s="18" t="s">
        <v>496</v>
      </c>
      <c r="D175" s="18" t="s">
        <v>311</v>
      </c>
      <c r="E175" s="6">
        <v>4599114.6</v>
      </c>
    </row>
    <row r="176" spans="1:5" s="17" customFormat="1" ht="15.75">
      <c r="A176" s="15" t="s">
        <v>203</v>
      </c>
      <c r="B176" s="16" t="s">
        <v>201</v>
      </c>
      <c r="C176" s="16"/>
      <c r="D176" s="16"/>
      <c r="E176" s="5">
        <f>E177+E214+E193+E225</f>
        <v>91649723.93</v>
      </c>
    </row>
    <row r="177" spans="1:5" s="17" customFormat="1" ht="15.75">
      <c r="A177" s="7" t="s">
        <v>358</v>
      </c>
      <c r="B177" s="18" t="s">
        <v>357</v>
      </c>
      <c r="C177" s="18"/>
      <c r="D177" s="18"/>
      <c r="E177" s="6">
        <f>E178</f>
        <v>6941643.1</v>
      </c>
    </row>
    <row r="178" spans="1:5" s="17" customFormat="1" ht="63">
      <c r="A178" s="7" t="s">
        <v>100</v>
      </c>
      <c r="B178" s="18" t="s">
        <v>357</v>
      </c>
      <c r="C178" s="18" t="s">
        <v>101</v>
      </c>
      <c r="D178" s="18"/>
      <c r="E178" s="6">
        <f>E179+E190+E184+E187</f>
        <v>6941643.1</v>
      </c>
    </row>
    <row r="179" spans="1:5" s="17" customFormat="1" ht="15.75">
      <c r="A179" s="7" t="s">
        <v>103</v>
      </c>
      <c r="B179" s="18" t="s">
        <v>357</v>
      </c>
      <c r="C179" s="18" t="s">
        <v>104</v>
      </c>
      <c r="D179" s="18"/>
      <c r="E179" s="6">
        <f>E180+E182</f>
        <v>5594347.5</v>
      </c>
    </row>
    <row r="180" spans="1:5" s="17" customFormat="1" ht="63">
      <c r="A180" s="7" t="s">
        <v>346</v>
      </c>
      <c r="B180" s="18" t="s">
        <v>357</v>
      </c>
      <c r="C180" s="18" t="s">
        <v>105</v>
      </c>
      <c r="D180" s="18"/>
      <c r="E180" s="6">
        <f>E181</f>
        <v>1354056</v>
      </c>
    </row>
    <row r="181" spans="1:5" s="17" customFormat="1" ht="15.75">
      <c r="A181" s="7" t="s">
        <v>480</v>
      </c>
      <c r="B181" s="18" t="s">
        <v>357</v>
      </c>
      <c r="C181" s="18" t="s">
        <v>105</v>
      </c>
      <c r="D181" s="18" t="s">
        <v>320</v>
      </c>
      <c r="E181" s="6">
        <v>1354056</v>
      </c>
    </row>
    <row r="182" spans="1:5" s="17" customFormat="1" ht="56.25" customHeight="1">
      <c r="A182" s="7" t="s">
        <v>144</v>
      </c>
      <c r="B182" s="18" t="s">
        <v>357</v>
      </c>
      <c r="C182" s="18" t="s">
        <v>220</v>
      </c>
      <c r="D182" s="18"/>
      <c r="E182" s="6">
        <f>E183</f>
        <v>4240291.5</v>
      </c>
    </row>
    <row r="183" spans="1:5" s="17" customFormat="1" ht="15.75">
      <c r="A183" s="7" t="s">
        <v>480</v>
      </c>
      <c r="B183" s="18" t="s">
        <v>357</v>
      </c>
      <c r="C183" s="18" t="s">
        <v>220</v>
      </c>
      <c r="D183" s="18" t="s">
        <v>320</v>
      </c>
      <c r="E183" s="6">
        <v>4240291.5</v>
      </c>
    </row>
    <row r="184" spans="1:5" s="17" customFormat="1" ht="31.5">
      <c r="A184" s="7" t="s">
        <v>391</v>
      </c>
      <c r="B184" s="18" t="s">
        <v>357</v>
      </c>
      <c r="C184" s="18" t="s">
        <v>392</v>
      </c>
      <c r="D184" s="18"/>
      <c r="E184" s="6">
        <f>E185</f>
        <v>100000</v>
      </c>
    </row>
    <row r="185" spans="1:5" s="17" customFormat="1" ht="31.5">
      <c r="A185" s="7" t="s">
        <v>592</v>
      </c>
      <c r="B185" s="18" t="s">
        <v>357</v>
      </c>
      <c r="C185" s="18" t="s">
        <v>593</v>
      </c>
      <c r="D185" s="18"/>
      <c r="E185" s="6">
        <f>E186</f>
        <v>100000</v>
      </c>
    </row>
    <row r="186" spans="1:5" s="17" customFormat="1" ht="15.75">
      <c r="A186" s="7" t="s">
        <v>312</v>
      </c>
      <c r="B186" s="18" t="s">
        <v>357</v>
      </c>
      <c r="C186" s="18" t="s">
        <v>593</v>
      </c>
      <c r="D186" s="18" t="s">
        <v>313</v>
      </c>
      <c r="E186" s="6">
        <v>100000</v>
      </c>
    </row>
    <row r="187" spans="1:5" s="17" customFormat="1" ht="47.25">
      <c r="A187" s="64" t="s">
        <v>393</v>
      </c>
      <c r="B187" s="18" t="s">
        <v>357</v>
      </c>
      <c r="C187" s="18" t="s">
        <v>394</v>
      </c>
      <c r="D187" s="18"/>
      <c r="E187" s="6">
        <f>E188</f>
        <v>203946</v>
      </c>
    </row>
    <row r="188" spans="1:5" s="17" customFormat="1" ht="31.5">
      <c r="A188" s="64" t="s">
        <v>537</v>
      </c>
      <c r="B188" s="18" t="s">
        <v>357</v>
      </c>
      <c r="C188" s="18" t="s">
        <v>1119</v>
      </c>
      <c r="D188" s="18"/>
      <c r="E188" s="6">
        <f>E189</f>
        <v>203946</v>
      </c>
    </row>
    <row r="189" spans="1:5" s="17" customFormat="1" ht="31.5">
      <c r="A189" s="64" t="s">
        <v>368</v>
      </c>
      <c r="B189" s="18" t="s">
        <v>357</v>
      </c>
      <c r="C189" s="18" t="s">
        <v>1119</v>
      </c>
      <c r="D189" s="18" t="s">
        <v>324</v>
      </c>
      <c r="E189" s="6">
        <v>203946</v>
      </c>
    </row>
    <row r="190" spans="1:5" s="17" customFormat="1" ht="31.5">
      <c r="A190" s="7" t="s">
        <v>413</v>
      </c>
      <c r="B190" s="18" t="s">
        <v>357</v>
      </c>
      <c r="C190" s="18" t="s">
        <v>414</v>
      </c>
      <c r="D190" s="18"/>
      <c r="E190" s="6">
        <f>E191</f>
        <v>1043349.6</v>
      </c>
    </row>
    <row r="191" spans="1:5" s="17" customFormat="1" ht="31.5">
      <c r="A191" s="7" t="s">
        <v>359</v>
      </c>
      <c r="B191" s="18" t="s">
        <v>357</v>
      </c>
      <c r="C191" s="18" t="s">
        <v>422</v>
      </c>
      <c r="D191" s="18"/>
      <c r="E191" s="6">
        <f>E192</f>
        <v>1043349.6</v>
      </c>
    </row>
    <row r="192" spans="1:5" s="17" customFormat="1" ht="31.5">
      <c r="A192" s="7" t="s">
        <v>366</v>
      </c>
      <c r="B192" s="18" t="s">
        <v>357</v>
      </c>
      <c r="C192" s="18" t="s">
        <v>422</v>
      </c>
      <c r="D192" s="18" t="s">
        <v>311</v>
      </c>
      <c r="E192" s="6">
        <v>1043349.6</v>
      </c>
    </row>
    <row r="193" spans="1:5" ht="15.75">
      <c r="A193" s="7" t="s">
        <v>204</v>
      </c>
      <c r="B193" s="18" t="s">
        <v>202</v>
      </c>
      <c r="C193" s="18"/>
      <c r="D193" s="18"/>
      <c r="E193" s="6">
        <f>E194</f>
        <v>45093393.44</v>
      </c>
    </row>
    <row r="194" spans="1:5" s="17" customFormat="1" ht="63">
      <c r="A194" s="7" t="s">
        <v>100</v>
      </c>
      <c r="B194" s="18" t="s">
        <v>202</v>
      </c>
      <c r="C194" s="18" t="s">
        <v>101</v>
      </c>
      <c r="D194" s="18"/>
      <c r="E194" s="6">
        <f>E195+E200+E203+E211</f>
        <v>45093393.44</v>
      </c>
    </row>
    <row r="195" spans="1:5" s="17" customFormat="1" ht="31.5">
      <c r="A195" s="7" t="s">
        <v>307</v>
      </c>
      <c r="B195" s="18" t="s">
        <v>202</v>
      </c>
      <c r="C195" s="18" t="s">
        <v>102</v>
      </c>
      <c r="D195" s="18"/>
      <c r="E195" s="6">
        <f>E196+E198</f>
        <v>1157478.99</v>
      </c>
    </row>
    <row r="196" spans="1:5" s="17" customFormat="1" ht="15.75">
      <c r="A196" s="64" t="s">
        <v>509</v>
      </c>
      <c r="B196" s="18" t="s">
        <v>202</v>
      </c>
      <c r="C196" s="18" t="s">
        <v>1120</v>
      </c>
      <c r="D196" s="16"/>
      <c r="E196" s="6">
        <f>E197</f>
        <v>460000</v>
      </c>
    </row>
    <row r="197" spans="1:5" s="17" customFormat="1" ht="15.75">
      <c r="A197" s="64" t="s">
        <v>480</v>
      </c>
      <c r="B197" s="18" t="s">
        <v>202</v>
      </c>
      <c r="C197" s="18" t="s">
        <v>1120</v>
      </c>
      <c r="D197" s="18" t="s">
        <v>320</v>
      </c>
      <c r="E197" s="6">
        <v>460000</v>
      </c>
    </row>
    <row r="198" spans="1:5" s="17" customFormat="1" ht="31.5">
      <c r="A198" s="64" t="s">
        <v>1103</v>
      </c>
      <c r="B198" s="18" t="s">
        <v>202</v>
      </c>
      <c r="C198" s="18" t="s">
        <v>1121</v>
      </c>
      <c r="D198" s="18"/>
      <c r="E198" s="6">
        <f>E199</f>
        <v>697478.99</v>
      </c>
    </row>
    <row r="199" spans="1:5" s="17" customFormat="1" ht="15.75">
      <c r="A199" s="64" t="s">
        <v>480</v>
      </c>
      <c r="B199" s="18" t="s">
        <v>202</v>
      </c>
      <c r="C199" s="18" t="s">
        <v>1121</v>
      </c>
      <c r="D199" s="18" t="s">
        <v>320</v>
      </c>
      <c r="E199" s="6">
        <v>697478.99</v>
      </c>
    </row>
    <row r="200" spans="1:5" s="17" customFormat="1" ht="63">
      <c r="A200" s="7" t="s">
        <v>378</v>
      </c>
      <c r="B200" s="18" t="s">
        <v>202</v>
      </c>
      <c r="C200" s="18" t="s">
        <v>106</v>
      </c>
      <c r="D200" s="18"/>
      <c r="E200" s="6">
        <f>E201</f>
        <v>1915036.55</v>
      </c>
    </row>
    <row r="201" spans="1:5" s="17" customFormat="1" ht="31.5">
      <c r="A201" s="7" t="s">
        <v>537</v>
      </c>
      <c r="B201" s="18" t="s">
        <v>202</v>
      </c>
      <c r="C201" s="18" t="s">
        <v>538</v>
      </c>
      <c r="D201" s="18"/>
      <c r="E201" s="6">
        <f>E202</f>
        <v>1915036.55</v>
      </c>
    </row>
    <row r="202" spans="1:5" s="17" customFormat="1" ht="31.5">
      <c r="A202" s="7" t="s">
        <v>368</v>
      </c>
      <c r="B202" s="18" t="s">
        <v>202</v>
      </c>
      <c r="C202" s="18" t="s">
        <v>538</v>
      </c>
      <c r="D202" s="18" t="s">
        <v>324</v>
      </c>
      <c r="E202" s="6">
        <v>1915036.55</v>
      </c>
    </row>
    <row r="203" spans="1:5" s="17" customFormat="1" ht="31.5">
      <c r="A203" s="7" t="s">
        <v>391</v>
      </c>
      <c r="B203" s="18" t="s">
        <v>202</v>
      </c>
      <c r="C203" s="18" t="s">
        <v>392</v>
      </c>
      <c r="D203" s="18"/>
      <c r="E203" s="6">
        <f>E204+E208+E206</f>
        <v>40717521.1</v>
      </c>
    </row>
    <row r="204" spans="1:5" s="17" customFormat="1" ht="15.75">
      <c r="A204" s="64" t="s">
        <v>509</v>
      </c>
      <c r="B204" s="18" t="s">
        <v>202</v>
      </c>
      <c r="C204" s="18" t="s">
        <v>510</v>
      </c>
      <c r="D204" s="18"/>
      <c r="E204" s="147">
        <f>E205</f>
        <v>472912.28</v>
      </c>
    </row>
    <row r="205" spans="1:5" s="17" customFormat="1" ht="31.5">
      <c r="A205" s="64" t="s">
        <v>366</v>
      </c>
      <c r="B205" s="18" t="s">
        <v>202</v>
      </c>
      <c r="C205" s="18" t="s">
        <v>510</v>
      </c>
      <c r="D205" s="18" t="s">
        <v>311</v>
      </c>
      <c r="E205" s="6">
        <v>472912.28</v>
      </c>
    </row>
    <row r="206" spans="1:5" s="17" customFormat="1" ht="31.5">
      <c r="A206" s="64" t="s">
        <v>537</v>
      </c>
      <c r="B206" s="18" t="s">
        <v>202</v>
      </c>
      <c r="C206" s="18" t="s">
        <v>1122</v>
      </c>
      <c r="D206" s="18"/>
      <c r="E206" s="6">
        <f>E207</f>
        <v>1855729.97</v>
      </c>
    </row>
    <row r="207" spans="1:5" s="17" customFormat="1" ht="31.5">
      <c r="A207" s="64" t="s">
        <v>368</v>
      </c>
      <c r="B207" s="18" t="s">
        <v>202</v>
      </c>
      <c r="C207" s="18" t="s">
        <v>1122</v>
      </c>
      <c r="D207" s="18" t="s">
        <v>324</v>
      </c>
      <c r="E207" s="6">
        <v>1855729.97</v>
      </c>
    </row>
    <row r="208" spans="1:5" s="17" customFormat="1" ht="31.5">
      <c r="A208" s="64" t="s">
        <v>1124</v>
      </c>
      <c r="B208" s="18" t="s">
        <v>202</v>
      </c>
      <c r="C208" s="18" t="s">
        <v>1123</v>
      </c>
      <c r="D208" s="18"/>
      <c r="E208" s="6">
        <f>E210+E209</f>
        <v>38388878.85</v>
      </c>
    </row>
    <row r="209" spans="1:5" s="17" customFormat="1" ht="31.5">
      <c r="A209" s="64" t="s">
        <v>366</v>
      </c>
      <c r="B209" s="18" t="s">
        <v>202</v>
      </c>
      <c r="C209" s="18" t="s">
        <v>1123</v>
      </c>
      <c r="D209" s="18" t="s">
        <v>311</v>
      </c>
      <c r="E209" s="6">
        <v>17296470.59</v>
      </c>
    </row>
    <row r="210" spans="1:5" s="17" customFormat="1" ht="31.5">
      <c r="A210" s="64" t="s">
        <v>368</v>
      </c>
      <c r="B210" s="18" t="s">
        <v>202</v>
      </c>
      <c r="C210" s="18" t="s">
        <v>1123</v>
      </c>
      <c r="D210" s="18" t="s">
        <v>324</v>
      </c>
      <c r="E210" s="6">
        <v>21092408.26</v>
      </c>
    </row>
    <row r="211" spans="1:5" s="17" customFormat="1" ht="31.5">
      <c r="A211" s="64" t="s">
        <v>413</v>
      </c>
      <c r="B211" s="18" t="s">
        <v>202</v>
      </c>
      <c r="C211" s="18" t="s">
        <v>414</v>
      </c>
      <c r="D211" s="18"/>
      <c r="E211" s="6">
        <f>E212</f>
        <v>1303356.8</v>
      </c>
    </row>
    <row r="212" spans="1:5" s="17" customFormat="1" ht="15.75">
      <c r="A212" s="64" t="s">
        <v>509</v>
      </c>
      <c r="B212" s="18" t="s">
        <v>202</v>
      </c>
      <c r="C212" s="18" t="s">
        <v>1125</v>
      </c>
      <c r="D212" s="18"/>
      <c r="E212" s="6">
        <f>E213</f>
        <v>1303356.8</v>
      </c>
    </row>
    <row r="213" spans="1:5" s="17" customFormat="1" ht="31.5">
      <c r="A213" s="64" t="s">
        <v>366</v>
      </c>
      <c r="B213" s="18" t="s">
        <v>202</v>
      </c>
      <c r="C213" s="18" t="s">
        <v>1125</v>
      </c>
      <c r="D213" s="18" t="s">
        <v>311</v>
      </c>
      <c r="E213" s="6">
        <v>1303356.8</v>
      </c>
    </row>
    <row r="214" spans="1:5" ht="15.75">
      <c r="A214" s="7" t="s">
        <v>356</v>
      </c>
      <c r="B214" s="18" t="s">
        <v>355</v>
      </c>
      <c r="C214" s="18"/>
      <c r="D214" s="18"/>
      <c r="E214" s="6">
        <f>E215</f>
        <v>31456187.39</v>
      </c>
    </row>
    <row r="215" spans="1:5" ht="63">
      <c r="A215" s="7" t="s">
        <v>100</v>
      </c>
      <c r="B215" s="18" t="s">
        <v>355</v>
      </c>
      <c r="C215" s="18" t="s">
        <v>101</v>
      </c>
      <c r="D215" s="18"/>
      <c r="E215" s="6">
        <f>E216</f>
        <v>31456187.39</v>
      </c>
    </row>
    <row r="216" spans="1:5" ht="47.25">
      <c r="A216" s="7" t="s">
        <v>465</v>
      </c>
      <c r="B216" s="18" t="s">
        <v>355</v>
      </c>
      <c r="C216" s="18" t="s">
        <v>107</v>
      </c>
      <c r="D216" s="18"/>
      <c r="E216" s="6">
        <f>E217+E219+E223+E221</f>
        <v>31456187.39</v>
      </c>
    </row>
    <row r="217" spans="1:5" ht="15.75">
      <c r="A217" s="7" t="s">
        <v>145</v>
      </c>
      <c r="B217" s="18" t="s">
        <v>355</v>
      </c>
      <c r="C217" s="18" t="s">
        <v>108</v>
      </c>
      <c r="D217" s="18"/>
      <c r="E217" s="6">
        <f>E218</f>
        <v>1363331.73</v>
      </c>
    </row>
    <row r="218" spans="1:5" ht="15.75">
      <c r="A218" s="7" t="s">
        <v>480</v>
      </c>
      <c r="B218" s="18" t="s">
        <v>355</v>
      </c>
      <c r="C218" s="18" t="s">
        <v>108</v>
      </c>
      <c r="D218" s="18" t="s">
        <v>320</v>
      </c>
      <c r="E218" s="6">
        <v>1363331.73</v>
      </c>
    </row>
    <row r="219" spans="1:5" ht="31.5">
      <c r="A219" s="7" t="s">
        <v>1127</v>
      </c>
      <c r="B219" s="18" t="s">
        <v>355</v>
      </c>
      <c r="C219" s="18" t="s">
        <v>1126</v>
      </c>
      <c r="D219" s="18"/>
      <c r="E219" s="6">
        <f>E220</f>
        <v>25312000</v>
      </c>
    </row>
    <row r="220" spans="1:5" ht="15.75">
      <c r="A220" s="7" t="s">
        <v>480</v>
      </c>
      <c r="B220" s="18" t="s">
        <v>355</v>
      </c>
      <c r="C220" s="18" t="s">
        <v>1126</v>
      </c>
      <c r="D220" s="18" t="s">
        <v>320</v>
      </c>
      <c r="E220" s="6">
        <v>25312000</v>
      </c>
    </row>
    <row r="221" spans="1:5" ht="30.75" customHeight="1">
      <c r="A221" s="7" t="s">
        <v>1129</v>
      </c>
      <c r="B221" s="18" t="s">
        <v>355</v>
      </c>
      <c r="C221" s="18" t="s">
        <v>1128</v>
      </c>
      <c r="D221" s="18"/>
      <c r="E221" s="6">
        <f>E222</f>
        <v>3067000</v>
      </c>
    </row>
    <row r="222" spans="1:5" ht="30.75" customHeight="1">
      <c r="A222" s="7" t="s">
        <v>480</v>
      </c>
      <c r="B222" s="18" t="s">
        <v>355</v>
      </c>
      <c r="C222" s="18" t="s">
        <v>1128</v>
      </c>
      <c r="D222" s="18" t="s">
        <v>320</v>
      </c>
      <c r="E222" s="6">
        <v>3067000</v>
      </c>
    </row>
    <row r="223" spans="1:5" ht="31.5">
      <c r="A223" s="7" t="s">
        <v>1103</v>
      </c>
      <c r="B223" s="18" t="s">
        <v>355</v>
      </c>
      <c r="C223" s="18" t="s">
        <v>1130</v>
      </c>
      <c r="D223" s="18"/>
      <c r="E223" s="6">
        <f>E224</f>
        <v>1713855.66</v>
      </c>
    </row>
    <row r="224" spans="1:5" ht="15.75">
      <c r="A224" s="7" t="s">
        <v>480</v>
      </c>
      <c r="B224" s="18" t="s">
        <v>355</v>
      </c>
      <c r="C224" s="18" t="s">
        <v>1130</v>
      </c>
      <c r="D224" s="18" t="s">
        <v>320</v>
      </c>
      <c r="E224" s="6">
        <v>1713855.66</v>
      </c>
    </row>
    <row r="225" spans="1:5" ht="15.75">
      <c r="A225" s="7" t="s">
        <v>333</v>
      </c>
      <c r="B225" s="18" t="s">
        <v>332</v>
      </c>
      <c r="C225" s="18"/>
      <c r="D225" s="18"/>
      <c r="E225" s="6">
        <f>E226</f>
        <v>8158500</v>
      </c>
    </row>
    <row r="226" spans="1:5" ht="63">
      <c r="A226" s="7" t="s">
        <v>100</v>
      </c>
      <c r="B226" s="18" t="s">
        <v>332</v>
      </c>
      <c r="C226" s="18" t="s">
        <v>101</v>
      </c>
      <c r="D226" s="18"/>
      <c r="E226" s="6">
        <f>E227+E230</f>
        <v>8158500</v>
      </c>
    </row>
    <row r="227" spans="1:5" ht="48.75" customHeight="1">
      <c r="A227" s="7" t="s">
        <v>465</v>
      </c>
      <c r="B227" s="18" t="s">
        <v>332</v>
      </c>
      <c r="C227" s="18" t="s">
        <v>107</v>
      </c>
      <c r="D227" s="18"/>
      <c r="E227" s="6">
        <f>E228</f>
        <v>8100000</v>
      </c>
    </row>
    <row r="228" spans="1:5" ht="63">
      <c r="A228" s="7" t="s">
        <v>161</v>
      </c>
      <c r="B228" s="18" t="s">
        <v>332</v>
      </c>
      <c r="C228" s="18" t="s">
        <v>109</v>
      </c>
      <c r="D228" s="18"/>
      <c r="E228" s="6">
        <f>E229</f>
        <v>8100000</v>
      </c>
    </row>
    <row r="229" spans="1:5" ht="15.75">
      <c r="A229" s="7" t="s">
        <v>480</v>
      </c>
      <c r="B229" s="18" t="s">
        <v>332</v>
      </c>
      <c r="C229" s="18" t="s">
        <v>109</v>
      </c>
      <c r="D229" s="18" t="s">
        <v>320</v>
      </c>
      <c r="E229" s="6">
        <v>8100000</v>
      </c>
    </row>
    <row r="230" spans="1:5" ht="31.5">
      <c r="A230" s="7" t="s">
        <v>147</v>
      </c>
      <c r="B230" s="18" t="s">
        <v>332</v>
      </c>
      <c r="C230" s="18" t="s">
        <v>226</v>
      </c>
      <c r="D230" s="18"/>
      <c r="E230" s="6">
        <f>E231</f>
        <v>58500</v>
      </c>
    </row>
    <row r="231" spans="1:5" ht="63">
      <c r="A231" s="7" t="s">
        <v>0</v>
      </c>
      <c r="B231" s="172" t="s">
        <v>332</v>
      </c>
      <c r="C231" s="172" t="s">
        <v>466</v>
      </c>
      <c r="D231" s="172"/>
      <c r="E231" s="173">
        <f>E232</f>
        <v>58500</v>
      </c>
    </row>
    <row r="232" spans="1:5" ht="31.5">
      <c r="A232" s="7" t="s">
        <v>366</v>
      </c>
      <c r="B232" s="18" t="s">
        <v>332</v>
      </c>
      <c r="C232" s="172" t="s">
        <v>466</v>
      </c>
      <c r="D232" s="18" t="s">
        <v>311</v>
      </c>
      <c r="E232" s="6">
        <v>58500</v>
      </c>
    </row>
    <row r="233" spans="1:5" ht="15.75">
      <c r="A233" s="15" t="s">
        <v>272</v>
      </c>
      <c r="B233" s="16" t="s">
        <v>568</v>
      </c>
      <c r="C233" s="16"/>
      <c r="D233" s="16"/>
      <c r="E233" s="5">
        <f>E234+E255+E332+E311+E288</f>
        <v>1076125229.36</v>
      </c>
    </row>
    <row r="234" spans="1:5" ht="15.75">
      <c r="A234" s="7" t="s">
        <v>572</v>
      </c>
      <c r="B234" s="18" t="s">
        <v>569</v>
      </c>
      <c r="C234" s="18"/>
      <c r="D234" s="18"/>
      <c r="E234" s="6">
        <f>E235</f>
        <v>374763152.03</v>
      </c>
    </row>
    <row r="235" spans="1:5" ht="31.5">
      <c r="A235" s="7" t="s">
        <v>181</v>
      </c>
      <c r="B235" s="18" t="s">
        <v>569</v>
      </c>
      <c r="C235" s="18" t="s">
        <v>239</v>
      </c>
      <c r="D235" s="18"/>
      <c r="E235" s="6">
        <f>E236+E252+E249</f>
        <v>374763152.03</v>
      </c>
    </row>
    <row r="236" spans="1:5" ht="31.5">
      <c r="A236" s="7" t="s">
        <v>4</v>
      </c>
      <c r="B236" s="18" t="s">
        <v>569</v>
      </c>
      <c r="C236" s="18" t="s">
        <v>240</v>
      </c>
      <c r="D236" s="18"/>
      <c r="E236" s="6">
        <f>E241+E243+E245+E247+E237+E239</f>
        <v>372806564.03</v>
      </c>
    </row>
    <row r="237" spans="1:5" ht="47.25">
      <c r="A237" s="7" t="s">
        <v>1132</v>
      </c>
      <c r="B237" s="18" t="s">
        <v>569</v>
      </c>
      <c r="C237" s="18" t="s">
        <v>1131</v>
      </c>
      <c r="D237" s="18"/>
      <c r="E237" s="6">
        <f>E238</f>
        <v>5558000</v>
      </c>
    </row>
    <row r="238" spans="1:5" ht="31.5">
      <c r="A238" s="7" t="s">
        <v>317</v>
      </c>
      <c r="B238" s="18" t="s">
        <v>569</v>
      </c>
      <c r="C238" s="18" t="s">
        <v>1131</v>
      </c>
      <c r="D238" s="18" t="s">
        <v>318</v>
      </c>
      <c r="E238" s="6">
        <v>5558000</v>
      </c>
    </row>
    <row r="239" spans="1:5" ht="15.75">
      <c r="A239" s="64" t="s">
        <v>1135</v>
      </c>
      <c r="B239" s="18" t="s">
        <v>569</v>
      </c>
      <c r="C239" s="18" t="s">
        <v>1136</v>
      </c>
      <c r="D239" s="18"/>
      <c r="E239" s="6">
        <f>E240</f>
        <v>162000</v>
      </c>
    </row>
    <row r="240" spans="1:5" ht="31.5">
      <c r="A240" s="64" t="s">
        <v>317</v>
      </c>
      <c r="B240" s="18" t="s">
        <v>569</v>
      </c>
      <c r="C240" s="18" t="s">
        <v>1136</v>
      </c>
      <c r="D240" s="18" t="s">
        <v>318</v>
      </c>
      <c r="E240" s="6">
        <v>162000</v>
      </c>
    </row>
    <row r="241" spans="1:5" ht="15.75">
      <c r="A241" s="7" t="s">
        <v>372</v>
      </c>
      <c r="B241" s="18" t="s">
        <v>569</v>
      </c>
      <c r="C241" s="18" t="s">
        <v>8</v>
      </c>
      <c r="D241" s="18"/>
      <c r="E241" s="6">
        <f>E242</f>
        <v>107899064.03</v>
      </c>
    </row>
    <row r="242" spans="1:5" ht="31.5">
      <c r="A242" s="7" t="s">
        <v>317</v>
      </c>
      <c r="B242" s="18" t="s">
        <v>569</v>
      </c>
      <c r="C242" s="18" t="s">
        <v>8</v>
      </c>
      <c r="D242" s="18" t="s">
        <v>318</v>
      </c>
      <c r="E242" s="6">
        <v>107899064.03</v>
      </c>
    </row>
    <row r="243" spans="1:5" ht="173.25">
      <c r="A243" s="7" t="s">
        <v>114</v>
      </c>
      <c r="B243" s="18" t="s">
        <v>569</v>
      </c>
      <c r="C243" s="18" t="s">
        <v>5</v>
      </c>
      <c r="D243" s="18"/>
      <c r="E243" s="6">
        <f>E244</f>
        <v>188301500</v>
      </c>
    </row>
    <row r="244" spans="1:5" ht="31.5">
      <c r="A244" s="7" t="s">
        <v>317</v>
      </c>
      <c r="B244" s="18" t="s">
        <v>569</v>
      </c>
      <c r="C244" s="18" t="s">
        <v>5</v>
      </c>
      <c r="D244" s="18" t="s">
        <v>318</v>
      </c>
      <c r="E244" s="6">
        <v>188301500</v>
      </c>
    </row>
    <row r="245" spans="1:5" ht="173.25">
      <c r="A245" s="7" t="s">
        <v>114</v>
      </c>
      <c r="B245" s="18" t="s">
        <v>569</v>
      </c>
      <c r="C245" s="18" t="s">
        <v>6</v>
      </c>
      <c r="D245" s="18"/>
      <c r="E245" s="6">
        <f>E246</f>
        <v>2562000</v>
      </c>
    </row>
    <row r="246" spans="1:5" ht="31.5">
      <c r="A246" s="7" t="s">
        <v>317</v>
      </c>
      <c r="B246" s="18" t="s">
        <v>569</v>
      </c>
      <c r="C246" s="18" t="s">
        <v>6</v>
      </c>
      <c r="D246" s="18" t="s">
        <v>318</v>
      </c>
      <c r="E246" s="6">
        <v>2562000</v>
      </c>
    </row>
    <row r="247" spans="1:5" ht="195.75" customHeight="1">
      <c r="A247" s="7" t="s">
        <v>117</v>
      </c>
      <c r="B247" s="18" t="s">
        <v>569</v>
      </c>
      <c r="C247" s="18" t="s">
        <v>7</v>
      </c>
      <c r="D247" s="18"/>
      <c r="E247" s="6">
        <f>E248</f>
        <v>68324000</v>
      </c>
    </row>
    <row r="248" spans="1:5" ht="31.5">
      <c r="A248" s="7" t="s">
        <v>317</v>
      </c>
      <c r="B248" s="18" t="s">
        <v>569</v>
      </c>
      <c r="C248" s="18" t="s">
        <v>7</v>
      </c>
      <c r="D248" s="18" t="s">
        <v>318</v>
      </c>
      <c r="E248" s="6">
        <v>68324000</v>
      </c>
    </row>
    <row r="249" spans="1:5" ht="31.5">
      <c r="A249" s="64" t="s">
        <v>1133</v>
      </c>
      <c r="B249" s="18" t="s">
        <v>569</v>
      </c>
      <c r="C249" s="18" t="s">
        <v>46</v>
      </c>
      <c r="D249" s="18"/>
      <c r="E249" s="6">
        <f>E250</f>
        <v>126000</v>
      </c>
    </row>
    <row r="250" spans="1:5" ht="15.75">
      <c r="A250" s="64" t="s">
        <v>372</v>
      </c>
      <c r="B250" s="18" t="s">
        <v>569</v>
      </c>
      <c r="C250" s="18" t="s">
        <v>1134</v>
      </c>
      <c r="D250" s="18"/>
      <c r="E250" s="6">
        <f>E251</f>
        <v>126000</v>
      </c>
    </row>
    <row r="251" spans="1:5" ht="31.5">
      <c r="A251" s="64" t="s">
        <v>317</v>
      </c>
      <c r="B251" s="18" t="s">
        <v>569</v>
      </c>
      <c r="C251" s="18" t="s">
        <v>1134</v>
      </c>
      <c r="D251" s="18" t="s">
        <v>318</v>
      </c>
      <c r="E251" s="6">
        <v>126000</v>
      </c>
    </row>
    <row r="252" spans="1:5" ht="47.25">
      <c r="A252" s="7" t="s">
        <v>248</v>
      </c>
      <c r="B252" s="18" t="s">
        <v>569</v>
      </c>
      <c r="C252" s="18" t="s">
        <v>49</v>
      </c>
      <c r="D252" s="18"/>
      <c r="E252" s="6">
        <f>E253</f>
        <v>1830588</v>
      </c>
    </row>
    <row r="253" spans="1:5" ht="15.75">
      <c r="A253" s="7" t="s">
        <v>372</v>
      </c>
      <c r="B253" s="18" t="s">
        <v>569</v>
      </c>
      <c r="C253" s="18" t="s">
        <v>541</v>
      </c>
      <c r="D253" s="18"/>
      <c r="E253" s="6">
        <f>E254</f>
        <v>1830588</v>
      </c>
    </row>
    <row r="254" spans="1:5" ht="31.5">
      <c r="A254" s="7" t="s">
        <v>317</v>
      </c>
      <c r="B254" s="18" t="s">
        <v>569</v>
      </c>
      <c r="C254" s="18" t="s">
        <v>541</v>
      </c>
      <c r="D254" s="18" t="s">
        <v>318</v>
      </c>
      <c r="E254" s="6">
        <v>1830588</v>
      </c>
    </row>
    <row r="255" spans="1:5" ht="15.75">
      <c r="A255" s="7" t="s">
        <v>573</v>
      </c>
      <c r="B255" s="18" t="s">
        <v>273</v>
      </c>
      <c r="C255" s="18"/>
      <c r="D255" s="18"/>
      <c r="E255" s="6">
        <f>E256</f>
        <v>539476206.3</v>
      </c>
    </row>
    <row r="256" spans="1:5" ht="31.5">
      <c r="A256" s="7" t="s">
        <v>181</v>
      </c>
      <c r="B256" s="18" t="s">
        <v>273</v>
      </c>
      <c r="C256" s="18" t="s">
        <v>239</v>
      </c>
      <c r="D256" s="18"/>
      <c r="E256" s="6">
        <f>E257+E283+E280</f>
        <v>539476206.3</v>
      </c>
    </row>
    <row r="257" spans="1:5" ht="31.5">
      <c r="A257" s="7" t="s">
        <v>33</v>
      </c>
      <c r="B257" s="18" t="s">
        <v>273</v>
      </c>
      <c r="C257" s="18" t="s">
        <v>34</v>
      </c>
      <c r="D257" s="18"/>
      <c r="E257" s="6">
        <f>E272+E274+E276+E278+E258+E260+E262+E264+E266+E268+E270</f>
        <v>519289956.51</v>
      </c>
    </row>
    <row r="258" spans="1:5" ht="31.5">
      <c r="A258" s="7" t="s">
        <v>120</v>
      </c>
      <c r="B258" s="18" t="s">
        <v>273</v>
      </c>
      <c r="C258" s="18" t="s">
        <v>584</v>
      </c>
      <c r="D258" s="18"/>
      <c r="E258" s="6">
        <f>E259</f>
        <v>621961.43</v>
      </c>
    </row>
    <row r="259" spans="1:5" ht="31.5">
      <c r="A259" s="7" t="s">
        <v>317</v>
      </c>
      <c r="B259" s="18" t="s">
        <v>273</v>
      </c>
      <c r="C259" s="18" t="s">
        <v>584</v>
      </c>
      <c r="D259" s="18" t="s">
        <v>318</v>
      </c>
      <c r="E259" s="6">
        <v>621961.43</v>
      </c>
    </row>
    <row r="260" spans="1:5" ht="47.25">
      <c r="A260" s="7" t="s">
        <v>1132</v>
      </c>
      <c r="B260" s="18" t="s">
        <v>273</v>
      </c>
      <c r="C260" s="18" t="s">
        <v>1137</v>
      </c>
      <c r="D260" s="18"/>
      <c r="E260" s="6">
        <f>E261</f>
        <v>7607600</v>
      </c>
    </row>
    <row r="261" spans="1:5" ht="31.5">
      <c r="A261" s="7" t="s">
        <v>317</v>
      </c>
      <c r="B261" s="18" t="s">
        <v>273</v>
      </c>
      <c r="C261" s="18" t="s">
        <v>1137</v>
      </c>
      <c r="D261" s="18" t="s">
        <v>318</v>
      </c>
      <c r="E261" s="6">
        <v>7607600</v>
      </c>
    </row>
    <row r="262" spans="1:5" ht="31.5">
      <c r="A262" s="64" t="s">
        <v>1141</v>
      </c>
      <c r="B262" s="18" t="s">
        <v>273</v>
      </c>
      <c r="C262" s="18" t="s">
        <v>1142</v>
      </c>
      <c r="D262" s="18"/>
      <c r="E262" s="6">
        <f>E263</f>
        <v>810000</v>
      </c>
    </row>
    <row r="263" spans="1:5" ht="31.5">
      <c r="A263" s="64" t="s">
        <v>317</v>
      </c>
      <c r="B263" s="18" t="s">
        <v>273</v>
      </c>
      <c r="C263" s="18" t="s">
        <v>1142</v>
      </c>
      <c r="D263" s="18" t="s">
        <v>318</v>
      </c>
      <c r="E263" s="6">
        <v>810000</v>
      </c>
    </row>
    <row r="264" spans="1:5" ht="31.5">
      <c r="A264" s="64" t="s">
        <v>138</v>
      </c>
      <c r="B264" s="18" t="s">
        <v>273</v>
      </c>
      <c r="C264" s="18" t="s">
        <v>1143</v>
      </c>
      <c r="D264" s="18"/>
      <c r="E264" s="6">
        <f>E265</f>
        <v>651131.89</v>
      </c>
    </row>
    <row r="265" spans="1:5" ht="31.5">
      <c r="A265" s="64" t="s">
        <v>317</v>
      </c>
      <c r="B265" s="18" t="s">
        <v>273</v>
      </c>
      <c r="C265" s="18" t="s">
        <v>1143</v>
      </c>
      <c r="D265" s="18" t="s">
        <v>318</v>
      </c>
      <c r="E265" s="6">
        <v>651131.89</v>
      </c>
    </row>
    <row r="266" spans="1:5" ht="31.5">
      <c r="A266" s="64" t="s">
        <v>517</v>
      </c>
      <c r="B266" s="18" t="s">
        <v>273</v>
      </c>
      <c r="C266" s="18" t="s">
        <v>1144</v>
      </c>
      <c r="D266" s="18"/>
      <c r="E266" s="6">
        <f>E267</f>
        <v>75000</v>
      </c>
    </row>
    <row r="267" spans="1:5" ht="31.5">
      <c r="A267" s="64" t="s">
        <v>317</v>
      </c>
      <c r="B267" s="18" t="s">
        <v>273</v>
      </c>
      <c r="C267" s="18" t="s">
        <v>1144</v>
      </c>
      <c r="D267" s="18" t="s">
        <v>318</v>
      </c>
      <c r="E267" s="6">
        <v>75000</v>
      </c>
    </row>
    <row r="268" spans="1:5" ht="31.5">
      <c r="A268" s="64" t="s">
        <v>519</v>
      </c>
      <c r="B268" s="18" t="s">
        <v>273</v>
      </c>
      <c r="C268" s="18" t="s">
        <v>1145</v>
      </c>
      <c r="D268" s="18"/>
      <c r="E268" s="6">
        <f>E269</f>
        <v>113000</v>
      </c>
    </row>
    <row r="269" spans="1:5" ht="31.5">
      <c r="A269" s="64" t="s">
        <v>317</v>
      </c>
      <c r="B269" s="18" t="s">
        <v>273</v>
      </c>
      <c r="C269" s="18" t="s">
        <v>1145</v>
      </c>
      <c r="D269" s="18" t="s">
        <v>318</v>
      </c>
      <c r="E269" s="6">
        <v>113000</v>
      </c>
    </row>
    <row r="270" spans="1:5" ht="15.75">
      <c r="A270" s="64" t="s">
        <v>1135</v>
      </c>
      <c r="B270" s="18" t="s">
        <v>273</v>
      </c>
      <c r="C270" s="18" t="s">
        <v>1146</v>
      </c>
      <c r="D270" s="18"/>
      <c r="E270" s="6">
        <f>E271</f>
        <v>617200</v>
      </c>
    </row>
    <row r="271" spans="1:5" ht="31.5">
      <c r="A271" s="64" t="s">
        <v>317</v>
      </c>
      <c r="B271" s="18" t="s">
        <v>273</v>
      </c>
      <c r="C271" s="18" t="s">
        <v>1146</v>
      </c>
      <c r="D271" s="18" t="s">
        <v>318</v>
      </c>
      <c r="E271" s="6">
        <v>617200</v>
      </c>
    </row>
    <row r="272" spans="1:5" ht="31.5">
      <c r="A272" s="7" t="s">
        <v>373</v>
      </c>
      <c r="B272" s="18" t="s">
        <v>273</v>
      </c>
      <c r="C272" s="18" t="s">
        <v>38</v>
      </c>
      <c r="D272" s="18"/>
      <c r="E272" s="6">
        <f>E273</f>
        <v>149452763.19</v>
      </c>
    </row>
    <row r="273" spans="1:5" ht="31.5">
      <c r="A273" s="7" t="s">
        <v>317</v>
      </c>
      <c r="B273" s="18" t="s">
        <v>273</v>
      </c>
      <c r="C273" s="18" t="s">
        <v>38</v>
      </c>
      <c r="D273" s="18" t="s">
        <v>318</v>
      </c>
      <c r="E273" s="6">
        <v>149452763.19</v>
      </c>
    </row>
    <row r="274" spans="1:5" ht="157.5">
      <c r="A274" s="7" t="s">
        <v>116</v>
      </c>
      <c r="B274" s="18" t="s">
        <v>273</v>
      </c>
      <c r="C274" s="18" t="s">
        <v>35</v>
      </c>
      <c r="D274" s="18"/>
      <c r="E274" s="6">
        <f>E275</f>
        <v>313047100</v>
      </c>
    </row>
    <row r="275" spans="1:5" ht="31.5">
      <c r="A275" s="7" t="s">
        <v>317</v>
      </c>
      <c r="B275" s="18" t="s">
        <v>273</v>
      </c>
      <c r="C275" s="18" t="s">
        <v>35</v>
      </c>
      <c r="D275" s="18" t="s">
        <v>318</v>
      </c>
      <c r="E275" s="6">
        <v>313047100</v>
      </c>
    </row>
    <row r="276" spans="1:5" ht="159.75" customHeight="1">
      <c r="A276" s="7" t="s">
        <v>118</v>
      </c>
      <c r="B276" s="18" t="s">
        <v>273</v>
      </c>
      <c r="C276" s="18" t="s">
        <v>36</v>
      </c>
      <c r="D276" s="18"/>
      <c r="E276" s="6">
        <f>E277</f>
        <v>10012000</v>
      </c>
    </row>
    <row r="277" spans="1:5" ht="31.5">
      <c r="A277" s="7" t="s">
        <v>317</v>
      </c>
      <c r="B277" s="18" t="s">
        <v>273</v>
      </c>
      <c r="C277" s="18" t="s">
        <v>36</v>
      </c>
      <c r="D277" s="18" t="s">
        <v>318</v>
      </c>
      <c r="E277" s="6">
        <v>10012000</v>
      </c>
    </row>
    <row r="278" spans="1:5" ht="177.75" customHeight="1">
      <c r="A278" s="7" t="s">
        <v>119</v>
      </c>
      <c r="B278" s="18" t="s">
        <v>273</v>
      </c>
      <c r="C278" s="18" t="s">
        <v>37</v>
      </c>
      <c r="D278" s="18"/>
      <c r="E278" s="6">
        <f>E279</f>
        <v>36282200</v>
      </c>
    </row>
    <row r="279" spans="1:5" ht="31.5">
      <c r="A279" s="7" t="s">
        <v>317</v>
      </c>
      <c r="B279" s="18" t="s">
        <v>273</v>
      </c>
      <c r="C279" s="18" t="s">
        <v>37</v>
      </c>
      <c r="D279" s="18" t="s">
        <v>318</v>
      </c>
      <c r="E279" s="6">
        <v>36282200</v>
      </c>
    </row>
    <row r="280" spans="1:5" ht="31.5">
      <c r="A280" s="64" t="s">
        <v>1133</v>
      </c>
      <c r="B280" s="18" t="s">
        <v>273</v>
      </c>
      <c r="C280" s="18" t="s">
        <v>46</v>
      </c>
      <c r="D280" s="18"/>
      <c r="E280" s="6">
        <f>E281</f>
        <v>305000</v>
      </c>
    </row>
    <row r="281" spans="1:5" ht="31.5">
      <c r="A281" s="64" t="s">
        <v>373</v>
      </c>
      <c r="B281" s="18" t="s">
        <v>273</v>
      </c>
      <c r="C281" s="18" t="s">
        <v>1140</v>
      </c>
      <c r="D281" s="18"/>
      <c r="E281" s="6">
        <f>E282</f>
        <v>305000</v>
      </c>
    </row>
    <row r="282" spans="1:5" ht="31.5">
      <c r="A282" s="64" t="s">
        <v>317</v>
      </c>
      <c r="B282" s="18" t="s">
        <v>273</v>
      </c>
      <c r="C282" s="18" t="s">
        <v>1140</v>
      </c>
      <c r="D282" s="18" t="s">
        <v>318</v>
      </c>
      <c r="E282" s="6">
        <v>305000</v>
      </c>
    </row>
    <row r="283" spans="1:5" ht="47.25">
      <c r="A283" s="7" t="s">
        <v>248</v>
      </c>
      <c r="B283" s="18" t="s">
        <v>273</v>
      </c>
      <c r="C283" s="18" t="s">
        <v>49</v>
      </c>
      <c r="D283" s="18"/>
      <c r="E283" s="6">
        <f>E286+E284</f>
        <v>19881249.79</v>
      </c>
    </row>
    <row r="284" spans="1:5" ht="47.25">
      <c r="A284" s="64" t="s">
        <v>1138</v>
      </c>
      <c r="B284" s="18" t="s">
        <v>273</v>
      </c>
      <c r="C284" s="18" t="s">
        <v>1139</v>
      </c>
      <c r="D284" s="18"/>
      <c r="E284" s="6">
        <f>E285</f>
        <v>6234695.79</v>
      </c>
    </row>
    <row r="285" spans="1:5" ht="31.5">
      <c r="A285" s="64" t="s">
        <v>317</v>
      </c>
      <c r="B285" s="18" t="s">
        <v>273</v>
      </c>
      <c r="C285" s="18" t="s">
        <v>1139</v>
      </c>
      <c r="D285" s="18" t="s">
        <v>318</v>
      </c>
      <c r="E285" s="6">
        <v>6234695.79</v>
      </c>
    </row>
    <row r="286" spans="1:5" ht="31.5">
      <c r="A286" s="7" t="s">
        <v>373</v>
      </c>
      <c r="B286" s="18" t="s">
        <v>273</v>
      </c>
      <c r="C286" s="18" t="s">
        <v>542</v>
      </c>
      <c r="D286" s="18"/>
      <c r="E286" s="6">
        <f>E287</f>
        <v>13646554</v>
      </c>
    </row>
    <row r="287" spans="1:5" ht="31.5">
      <c r="A287" s="7" t="s">
        <v>317</v>
      </c>
      <c r="B287" s="18" t="s">
        <v>273</v>
      </c>
      <c r="C287" s="18" t="s">
        <v>542</v>
      </c>
      <c r="D287" s="18" t="s">
        <v>318</v>
      </c>
      <c r="E287" s="6">
        <v>13646554</v>
      </c>
    </row>
    <row r="288" spans="1:5" ht="15.75">
      <c r="A288" s="7" t="s">
        <v>217</v>
      </c>
      <c r="B288" s="18" t="s">
        <v>216</v>
      </c>
      <c r="C288" s="18"/>
      <c r="D288" s="18"/>
      <c r="E288" s="6">
        <f>E303+E289</f>
        <v>98668111.47999999</v>
      </c>
    </row>
    <row r="289" spans="1:5" ht="31.5">
      <c r="A289" s="7" t="s">
        <v>181</v>
      </c>
      <c r="B289" s="18" t="s">
        <v>216</v>
      </c>
      <c r="C289" s="18" t="s">
        <v>239</v>
      </c>
      <c r="D289" s="18"/>
      <c r="E289" s="6">
        <f>E290+E297+E300</f>
        <v>65229089.98</v>
      </c>
    </row>
    <row r="290" spans="1:5" ht="31.5">
      <c r="A290" s="7" t="s">
        <v>39</v>
      </c>
      <c r="B290" s="18" t="s">
        <v>216</v>
      </c>
      <c r="C290" s="18" t="s">
        <v>40</v>
      </c>
      <c r="D290" s="18"/>
      <c r="E290" s="6">
        <f>E291+E293+E295</f>
        <v>64289280.98</v>
      </c>
    </row>
    <row r="291" spans="1:5" ht="15.75">
      <c r="A291" s="7" t="s">
        <v>374</v>
      </c>
      <c r="B291" s="18" t="s">
        <v>216</v>
      </c>
      <c r="C291" s="18" t="s">
        <v>41</v>
      </c>
      <c r="D291" s="18"/>
      <c r="E291" s="6">
        <f>E292</f>
        <v>51676280.98</v>
      </c>
    </row>
    <row r="292" spans="1:5" ht="31.5">
      <c r="A292" s="7" t="s">
        <v>317</v>
      </c>
      <c r="B292" s="18" t="s">
        <v>216</v>
      </c>
      <c r="C292" s="18" t="s">
        <v>41</v>
      </c>
      <c r="D292" s="18" t="s">
        <v>318</v>
      </c>
      <c r="E292" s="6">
        <v>51676280.98</v>
      </c>
    </row>
    <row r="293" spans="1:5" ht="47.25">
      <c r="A293" s="7" t="s">
        <v>1132</v>
      </c>
      <c r="B293" s="18" t="s">
        <v>216</v>
      </c>
      <c r="C293" s="18" t="s">
        <v>1147</v>
      </c>
      <c r="D293" s="18"/>
      <c r="E293" s="6">
        <f>E294</f>
        <v>462000</v>
      </c>
    </row>
    <row r="294" spans="1:5" ht="31.5">
      <c r="A294" s="7" t="s">
        <v>317</v>
      </c>
      <c r="B294" s="18" t="s">
        <v>216</v>
      </c>
      <c r="C294" s="18" t="s">
        <v>1147</v>
      </c>
      <c r="D294" s="18" t="s">
        <v>318</v>
      </c>
      <c r="E294" s="6">
        <v>462000</v>
      </c>
    </row>
    <row r="295" spans="1:5" ht="47.25">
      <c r="A295" s="64" t="s">
        <v>1148</v>
      </c>
      <c r="B295" s="18" t="s">
        <v>216</v>
      </c>
      <c r="C295" s="18" t="s">
        <v>1149</v>
      </c>
      <c r="D295" s="18"/>
      <c r="E295" s="6">
        <f>E296</f>
        <v>12151000</v>
      </c>
    </row>
    <row r="296" spans="1:5" ht="31.5">
      <c r="A296" s="64" t="s">
        <v>317</v>
      </c>
      <c r="B296" s="18" t="s">
        <v>216</v>
      </c>
      <c r="C296" s="18" t="s">
        <v>1149</v>
      </c>
      <c r="D296" s="18" t="s">
        <v>318</v>
      </c>
      <c r="E296" s="6">
        <v>12151000</v>
      </c>
    </row>
    <row r="297" spans="1:5" ht="31.5">
      <c r="A297" s="64" t="s">
        <v>1133</v>
      </c>
      <c r="B297" s="18" t="s">
        <v>216</v>
      </c>
      <c r="C297" s="18" t="s">
        <v>46</v>
      </c>
      <c r="D297" s="18"/>
      <c r="E297" s="6">
        <f>E298</f>
        <v>69000</v>
      </c>
    </row>
    <row r="298" spans="1:5" ht="15.75">
      <c r="A298" s="64" t="s">
        <v>374</v>
      </c>
      <c r="B298" s="18" t="s">
        <v>216</v>
      </c>
      <c r="C298" s="18" t="s">
        <v>1150</v>
      </c>
      <c r="D298" s="18"/>
      <c r="E298" s="6">
        <f>E299</f>
        <v>69000</v>
      </c>
    </row>
    <row r="299" spans="1:5" ht="31.5">
      <c r="A299" s="64" t="s">
        <v>317</v>
      </c>
      <c r="B299" s="18" t="s">
        <v>216</v>
      </c>
      <c r="C299" s="18" t="s">
        <v>1150</v>
      </c>
      <c r="D299" s="18" t="s">
        <v>318</v>
      </c>
      <c r="E299" s="6">
        <v>69000</v>
      </c>
    </row>
    <row r="300" spans="1:5" ht="47.25">
      <c r="A300" s="64" t="s">
        <v>1153</v>
      </c>
      <c r="B300" s="18" t="s">
        <v>216</v>
      </c>
      <c r="C300" s="18" t="s">
        <v>512</v>
      </c>
      <c r="D300" s="18"/>
      <c r="E300" s="6">
        <f>E301</f>
        <v>870809</v>
      </c>
    </row>
    <row r="301" spans="1:5" ht="31.5">
      <c r="A301" s="64" t="s">
        <v>1154</v>
      </c>
      <c r="B301" s="18" t="s">
        <v>216</v>
      </c>
      <c r="C301" s="18" t="s">
        <v>513</v>
      </c>
      <c r="D301" s="18"/>
      <c r="E301" s="6">
        <f>E302</f>
        <v>870809</v>
      </c>
    </row>
    <row r="302" spans="1:5" ht="31.5">
      <c r="A302" s="64" t="s">
        <v>317</v>
      </c>
      <c r="B302" s="18" t="s">
        <v>216</v>
      </c>
      <c r="C302" s="18" t="s">
        <v>513</v>
      </c>
      <c r="D302" s="18" t="s">
        <v>318</v>
      </c>
      <c r="E302" s="6">
        <v>870809</v>
      </c>
    </row>
    <row r="303" spans="1:5" ht="31.5">
      <c r="A303" s="7" t="s">
        <v>11</v>
      </c>
      <c r="B303" s="18" t="s">
        <v>216</v>
      </c>
      <c r="C303" s="18" t="s">
        <v>75</v>
      </c>
      <c r="D303" s="18"/>
      <c r="E303" s="6">
        <f>E304</f>
        <v>33439021.5</v>
      </c>
    </row>
    <row r="304" spans="1:5" ht="31.5">
      <c r="A304" s="7" t="s">
        <v>139</v>
      </c>
      <c r="B304" s="18" t="s">
        <v>216</v>
      </c>
      <c r="C304" s="18" t="s">
        <v>81</v>
      </c>
      <c r="D304" s="18"/>
      <c r="E304" s="6">
        <f>E305+E309+E307</f>
        <v>33439021.5</v>
      </c>
    </row>
    <row r="305" spans="1:5" ht="15.75">
      <c r="A305" s="7" t="s">
        <v>374</v>
      </c>
      <c r="B305" s="18" t="s">
        <v>216</v>
      </c>
      <c r="C305" s="18" t="s">
        <v>82</v>
      </c>
      <c r="D305" s="18"/>
      <c r="E305" s="6">
        <f>E306</f>
        <v>24721521.5</v>
      </c>
    </row>
    <row r="306" spans="1:5" ht="31.5">
      <c r="A306" s="7" t="s">
        <v>317</v>
      </c>
      <c r="B306" s="18" t="s">
        <v>216</v>
      </c>
      <c r="C306" s="18" t="s">
        <v>82</v>
      </c>
      <c r="D306" s="18" t="s">
        <v>318</v>
      </c>
      <c r="E306" s="6">
        <v>24721521.5</v>
      </c>
    </row>
    <row r="307" spans="1:5" ht="47.25">
      <c r="A307" s="64" t="s">
        <v>1132</v>
      </c>
      <c r="B307" s="18" t="s">
        <v>216</v>
      </c>
      <c r="C307" s="18" t="s">
        <v>1151</v>
      </c>
      <c r="D307" s="18"/>
      <c r="E307" s="6">
        <f>E308</f>
        <v>307000</v>
      </c>
    </row>
    <row r="308" spans="1:5" ht="31.5">
      <c r="A308" s="64" t="s">
        <v>317</v>
      </c>
      <c r="B308" s="18" t="s">
        <v>216</v>
      </c>
      <c r="C308" s="18" t="s">
        <v>1151</v>
      </c>
      <c r="D308" s="18" t="s">
        <v>318</v>
      </c>
      <c r="E308" s="6">
        <v>307000</v>
      </c>
    </row>
    <row r="309" spans="1:5" ht="47.25">
      <c r="A309" s="64" t="s">
        <v>1148</v>
      </c>
      <c r="B309" s="18" t="s">
        <v>216</v>
      </c>
      <c r="C309" s="18" t="s">
        <v>1152</v>
      </c>
      <c r="D309" s="18"/>
      <c r="E309" s="6">
        <f>E310</f>
        <v>8410500</v>
      </c>
    </row>
    <row r="310" spans="1:5" ht="31.5">
      <c r="A310" s="64" t="s">
        <v>317</v>
      </c>
      <c r="B310" s="18" t="s">
        <v>216</v>
      </c>
      <c r="C310" s="18" t="s">
        <v>1152</v>
      </c>
      <c r="D310" s="18" t="s">
        <v>318</v>
      </c>
      <c r="E310" s="6">
        <v>8410500</v>
      </c>
    </row>
    <row r="311" spans="1:5" ht="15.75">
      <c r="A311" s="7" t="s">
        <v>347</v>
      </c>
      <c r="B311" s="18" t="s">
        <v>274</v>
      </c>
      <c r="C311" s="18"/>
      <c r="D311" s="18"/>
      <c r="E311" s="6">
        <f>E312+E322+E328</f>
        <v>30977489</v>
      </c>
    </row>
    <row r="312" spans="1:5" ht="31.5">
      <c r="A312" s="7" t="s">
        <v>181</v>
      </c>
      <c r="B312" s="18" t="s">
        <v>274</v>
      </c>
      <c r="C312" s="18" t="s">
        <v>239</v>
      </c>
      <c r="D312" s="18"/>
      <c r="E312" s="6">
        <f>E313</f>
        <v>19027600</v>
      </c>
    </row>
    <row r="313" spans="1:5" ht="31.5">
      <c r="A313" s="7" t="s">
        <v>251</v>
      </c>
      <c r="B313" s="18" t="s">
        <v>274</v>
      </c>
      <c r="C313" s="18" t="s">
        <v>43</v>
      </c>
      <c r="D313" s="18"/>
      <c r="E313" s="6">
        <f>E314+E319+E317</f>
        <v>19027600</v>
      </c>
    </row>
    <row r="314" spans="1:5" ht="15.75">
      <c r="A314" s="7" t="s">
        <v>210</v>
      </c>
      <c r="B314" s="18" t="s">
        <v>274</v>
      </c>
      <c r="C314" s="18" t="s">
        <v>227</v>
      </c>
      <c r="D314" s="18"/>
      <c r="E314" s="6">
        <f>E316+E315</f>
        <v>1900000</v>
      </c>
    </row>
    <row r="315" spans="1:5" ht="15.75">
      <c r="A315" s="7" t="s">
        <v>322</v>
      </c>
      <c r="B315" s="18" t="s">
        <v>274</v>
      </c>
      <c r="C315" s="18" t="s">
        <v>227</v>
      </c>
      <c r="D315" s="18" t="s">
        <v>321</v>
      </c>
      <c r="E315" s="6">
        <v>425244</v>
      </c>
    </row>
    <row r="316" spans="1:5" ht="31.5">
      <c r="A316" s="7" t="s">
        <v>317</v>
      </c>
      <c r="B316" s="18" t="s">
        <v>274</v>
      </c>
      <c r="C316" s="18" t="s">
        <v>227</v>
      </c>
      <c r="D316" s="18" t="s">
        <v>318</v>
      </c>
      <c r="E316" s="6">
        <v>1474756</v>
      </c>
    </row>
    <row r="317" spans="1:5" ht="15.75">
      <c r="A317" s="7" t="s">
        <v>514</v>
      </c>
      <c r="B317" s="18" t="s">
        <v>274</v>
      </c>
      <c r="C317" s="18" t="s">
        <v>515</v>
      </c>
      <c r="D317" s="18"/>
      <c r="E317" s="6">
        <f>E318</f>
        <v>2150000</v>
      </c>
    </row>
    <row r="318" spans="1:5" ht="31.5">
      <c r="A318" s="7" t="s">
        <v>317</v>
      </c>
      <c r="B318" s="18" t="s">
        <v>274</v>
      </c>
      <c r="C318" s="18" t="s">
        <v>515</v>
      </c>
      <c r="D318" s="18" t="s">
        <v>318</v>
      </c>
      <c r="E318" s="6">
        <v>2150000</v>
      </c>
    </row>
    <row r="319" spans="1:5" ht="47.25">
      <c r="A319" s="7" t="s">
        <v>122</v>
      </c>
      <c r="B319" s="18" t="s">
        <v>274</v>
      </c>
      <c r="C319" s="18" t="s">
        <v>228</v>
      </c>
      <c r="D319" s="18"/>
      <c r="E319" s="6">
        <f>E320+E321</f>
        <v>14977600</v>
      </c>
    </row>
    <row r="320" spans="1:5" ht="31.5">
      <c r="A320" s="7" t="s">
        <v>366</v>
      </c>
      <c r="B320" s="18" t="s">
        <v>274</v>
      </c>
      <c r="C320" s="18" t="s">
        <v>228</v>
      </c>
      <c r="D320" s="18" t="s">
        <v>321</v>
      </c>
      <c r="E320" s="6">
        <v>9307600</v>
      </c>
    </row>
    <row r="321" spans="1:5" ht="31.5">
      <c r="A321" s="7" t="s">
        <v>317</v>
      </c>
      <c r="B321" s="18" t="s">
        <v>274</v>
      </c>
      <c r="C321" s="18" t="s">
        <v>228</v>
      </c>
      <c r="D321" s="18" t="s">
        <v>318</v>
      </c>
      <c r="E321" s="6">
        <v>5670000</v>
      </c>
    </row>
    <row r="322" spans="1:5" ht="47.25">
      <c r="A322" s="7" t="s">
        <v>57</v>
      </c>
      <c r="B322" s="18" t="s">
        <v>274</v>
      </c>
      <c r="C322" s="18" t="s">
        <v>58</v>
      </c>
      <c r="D322" s="18"/>
      <c r="E322" s="6">
        <f>E323</f>
        <v>11749889</v>
      </c>
    </row>
    <row r="323" spans="1:5" ht="31.5">
      <c r="A323" s="7" t="s">
        <v>59</v>
      </c>
      <c r="B323" s="18" t="s">
        <v>274</v>
      </c>
      <c r="C323" s="18" t="s">
        <v>60</v>
      </c>
      <c r="D323" s="18"/>
      <c r="E323" s="6">
        <f>E324+E326</f>
        <v>11749889</v>
      </c>
    </row>
    <row r="324" spans="1:5" ht="15.75">
      <c r="A324" s="7" t="s">
        <v>323</v>
      </c>
      <c r="B324" s="18" t="s">
        <v>274</v>
      </c>
      <c r="C324" s="18" t="s">
        <v>61</v>
      </c>
      <c r="D324" s="18"/>
      <c r="E324" s="6">
        <f>E325</f>
        <v>10992889</v>
      </c>
    </row>
    <row r="325" spans="1:5" ht="31.5">
      <c r="A325" s="7" t="s">
        <v>317</v>
      </c>
      <c r="B325" s="18" t="s">
        <v>274</v>
      </c>
      <c r="C325" s="18" t="s">
        <v>61</v>
      </c>
      <c r="D325" s="18" t="s">
        <v>318</v>
      </c>
      <c r="E325" s="6">
        <v>10992889</v>
      </c>
    </row>
    <row r="326" spans="1:5" ht="47.25">
      <c r="A326" s="7" t="s">
        <v>1132</v>
      </c>
      <c r="B326" s="18" t="s">
        <v>274</v>
      </c>
      <c r="C326" s="18" t="s">
        <v>1155</v>
      </c>
      <c r="D326" s="18"/>
      <c r="E326" s="6">
        <f>E327</f>
        <v>757000</v>
      </c>
    </row>
    <row r="327" spans="1:5" ht="31.5">
      <c r="A327" s="7" t="s">
        <v>317</v>
      </c>
      <c r="B327" s="18" t="s">
        <v>274</v>
      </c>
      <c r="C327" s="18" t="s">
        <v>1155</v>
      </c>
      <c r="D327" s="18" t="s">
        <v>318</v>
      </c>
      <c r="E327" s="6">
        <v>757000</v>
      </c>
    </row>
    <row r="328" spans="1:5" ht="31.5">
      <c r="A328" s="7" t="s">
        <v>405</v>
      </c>
      <c r="B328" s="18" t="s">
        <v>274</v>
      </c>
      <c r="C328" s="18" t="s">
        <v>406</v>
      </c>
      <c r="D328" s="18"/>
      <c r="E328" s="6">
        <f>E329</f>
        <v>200000</v>
      </c>
    </row>
    <row r="329" spans="1:5" ht="31.5">
      <c r="A329" s="7" t="s">
        <v>410</v>
      </c>
      <c r="B329" s="18" t="s">
        <v>274</v>
      </c>
      <c r="C329" s="18" t="s">
        <v>412</v>
      </c>
      <c r="D329" s="18"/>
      <c r="E329" s="6">
        <f>E330</f>
        <v>200000</v>
      </c>
    </row>
    <row r="330" spans="1:5" ht="15.75">
      <c r="A330" s="7" t="s">
        <v>210</v>
      </c>
      <c r="B330" s="18" t="s">
        <v>274</v>
      </c>
      <c r="C330" s="18" t="s">
        <v>411</v>
      </c>
      <c r="D330" s="18"/>
      <c r="E330" s="6">
        <f>E331</f>
        <v>200000</v>
      </c>
    </row>
    <row r="331" spans="1:5" ht="31.5">
      <c r="A331" s="7" t="s">
        <v>317</v>
      </c>
      <c r="B331" s="18" t="s">
        <v>274</v>
      </c>
      <c r="C331" s="18" t="s">
        <v>411</v>
      </c>
      <c r="D331" s="18" t="s">
        <v>318</v>
      </c>
      <c r="E331" s="6">
        <v>200000</v>
      </c>
    </row>
    <row r="332" spans="1:5" ht="15.75">
      <c r="A332" s="7" t="s">
        <v>275</v>
      </c>
      <c r="B332" s="18" t="s">
        <v>276</v>
      </c>
      <c r="C332" s="18"/>
      <c r="D332" s="18"/>
      <c r="E332" s="6">
        <f>E333</f>
        <v>32240270.55</v>
      </c>
    </row>
    <row r="333" spans="1:5" ht="31.5">
      <c r="A333" s="7" t="s">
        <v>181</v>
      </c>
      <c r="B333" s="18" t="s">
        <v>276</v>
      </c>
      <c r="C333" s="18" t="s">
        <v>239</v>
      </c>
      <c r="D333" s="18"/>
      <c r="E333" s="6">
        <f>E334+E338</f>
        <v>32240270.55</v>
      </c>
    </row>
    <row r="334" spans="1:5" ht="31.5">
      <c r="A334" s="7" t="s">
        <v>47</v>
      </c>
      <c r="B334" s="18" t="s">
        <v>276</v>
      </c>
      <c r="C334" s="18" t="s">
        <v>45</v>
      </c>
      <c r="D334" s="18"/>
      <c r="E334" s="6">
        <f>E335</f>
        <v>1604722.35</v>
      </c>
    </row>
    <row r="335" spans="1:5" ht="15.75">
      <c r="A335" s="7" t="s">
        <v>2</v>
      </c>
      <c r="B335" s="18" t="s">
        <v>276</v>
      </c>
      <c r="C335" s="18" t="s">
        <v>230</v>
      </c>
      <c r="D335" s="18"/>
      <c r="E335" s="6">
        <f>E336+E337</f>
        <v>1604722.35</v>
      </c>
    </row>
    <row r="336" spans="1:5" ht="47.25">
      <c r="A336" s="7" t="s">
        <v>309</v>
      </c>
      <c r="B336" s="18" t="s">
        <v>276</v>
      </c>
      <c r="C336" s="18" t="s">
        <v>230</v>
      </c>
      <c r="D336" s="18" t="s">
        <v>310</v>
      </c>
      <c r="E336" s="6">
        <v>792838.2</v>
      </c>
    </row>
    <row r="337" spans="1:5" ht="31.5">
      <c r="A337" s="7" t="s">
        <v>366</v>
      </c>
      <c r="B337" s="18" t="s">
        <v>276</v>
      </c>
      <c r="C337" s="18" t="s">
        <v>230</v>
      </c>
      <c r="D337" s="18" t="s">
        <v>311</v>
      </c>
      <c r="E337" s="6">
        <v>811884.15</v>
      </c>
    </row>
    <row r="338" spans="1:5" ht="31.5">
      <c r="A338" s="7" t="s">
        <v>50</v>
      </c>
      <c r="B338" s="18" t="s">
        <v>276</v>
      </c>
      <c r="C338" s="18" t="s">
        <v>48</v>
      </c>
      <c r="D338" s="18"/>
      <c r="E338" s="6">
        <f>E339</f>
        <v>30635548.2</v>
      </c>
    </row>
    <row r="339" spans="1:5" ht="47.25">
      <c r="A339" s="7" t="s">
        <v>208</v>
      </c>
      <c r="B339" s="18" t="s">
        <v>276</v>
      </c>
      <c r="C339" s="18" t="s">
        <v>231</v>
      </c>
      <c r="D339" s="18"/>
      <c r="E339" s="6">
        <f>E340+E341+E342</f>
        <v>30635548.2</v>
      </c>
    </row>
    <row r="340" spans="1:5" ht="47.25">
      <c r="A340" s="7" t="s">
        <v>309</v>
      </c>
      <c r="B340" s="18" t="s">
        <v>276</v>
      </c>
      <c r="C340" s="18" t="s">
        <v>231</v>
      </c>
      <c r="D340" s="18" t="s">
        <v>310</v>
      </c>
      <c r="E340" s="6">
        <v>25738389.29</v>
      </c>
    </row>
    <row r="341" spans="1:5" ht="31.5">
      <c r="A341" s="7" t="s">
        <v>366</v>
      </c>
      <c r="B341" s="18" t="s">
        <v>276</v>
      </c>
      <c r="C341" s="18" t="s">
        <v>231</v>
      </c>
      <c r="D341" s="18" t="s">
        <v>311</v>
      </c>
      <c r="E341" s="6">
        <v>4696109.91</v>
      </c>
    </row>
    <row r="342" spans="1:5" ht="15.75">
      <c r="A342" s="7" t="s">
        <v>312</v>
      </c>
      <c r="B342" s="18" t="s">
        <v>276</v>
      </c>
      <c r="C342" s="18" t="s">
        <v>231</v>
      </c>
      <c r="D342" s="18" t="s">
        <v>313</v>
      </c>
      <c r="E342" s="6">
        <v>201049</v>
      </c>
    </row>
    <row r="343" spans="1:5" ht="15.75">
      <c r="A343" s="15" t="s">
        <v>369</v>
      </c>
      <c r="B343" s="16" t="s">
        <v>570</v>
      </c>
      <c r="C343" s="16"/>
      <c r="D343" s="16"/>
      <c r="E343" s="5">
        <f>E344</f>
        <v>92746471.64</v>
      </c>
    </row>
    <row r="344" spans="1:5" ht="15.75">
      <c r="A344" s="7" t="s">
        <v>277</v>
      </c>
      <c r="B344" s="18" t="s">
        <v>571</v>
      </c>
      <c r="C344" s="18"/>
      <c r="D344" s="18"/>
      <c r="E344" s="6">
        <f>E345</f>
        <v>92746471.64</v>
      </c>
    </row>
    <row r="345" spans="1:5" ht="31.5">
      <c r="A345" s="7" t="s">
        <v>11</v>
      </c>
      <c r="B345" s="18" t="s">
        <v>571</v>
      </c>
      <c r="C345" s="18" t="s">
        <v>75</v>
      </c>
      <c r="D345" s="18"/>
      <c r="E345" s="6">
        <f>E346</f>
        <v>92746471.64</v>
      </c>
    </row>
    <row r="346" spans="1:5" ht="47.25">
      <c r="A346" s="7" t="s">
        <v>77</v>
      </c>
      <c r="B346" s="18" t="s">
        <v>571</v>
      </c>
      <c r="C346" s="18" t="s">
        <v>76</v>
      </c>
      <c r="D346" s="18"/>
      <c r="E346" s="6">
        <f>E361+E363+E347+E349+E352+E355+E357+E359+E367+E365</f>
        <v>92746471.64</v>
      </c>
    </row>
    <row r="347" spans="1:5" ht="15.75">
      <c r="A347" s="7" t="s">
        <v>1157</v>
      </c>
      <c r="B347" s="18" t="s">
        <v>571</v>
      </c>
      <c r="C347" s="18" t="s">
        <v>1156</v>
      </c>
      <c r="D347" s="18"/>
      <c r="E347" s="6">
        <f>E348</f>
        <v>162657.14</v>
      </c>
    </row>
    <row r="348" spans="1:5" ht="31.5">
      <c r="A348" s="7" t="s">
        <v>317</v>
      </c>
      <c r="B348" s="18" t="s">
        <v>571</v>
      </c>
      <c r="C348" s="18" t="s">
        <v>1156</v>
      </c>
      <c r="D348" s="18" t="s">
        <v>318</v>
      </c>
      <c r="E348" s="6">
        <v>162657.14</v>
      </c>
    </row>
    <row r="349" spans="1:5" ht="31.5" customHeight="1">
      <c r="A349" s="64" t="s">
        <v>1132</v>
      </c>
      <c r="B349" s="18" t="s">
        <v>571</v>
      </c>
      <c r="C349" s="18" t="s">
        <v>1158</v>
      </c>
      <c r="D349" s="18"/>
      <c r="E349" s="6">
        <f>E350+E351</f>
        <v>3204000</v>
      </c>
    </row>
    <row r="350" spans="1:5" ht="15.75">
      <c r="A350" s="64" t="s">
        <v>480</v>
      </c>
      <c r="B350" s="18" t="s">
        <v>571</v>
      </c>
      <c r="C350" s="18" t="s">
        <v>1158</v>
      </c>
      <c r="D350" s="18" t="s">
        <v>320</v>
      </c>
      <c r="E350" s="6">
        <v>304000</v>
      </c>
    </row>
    <row r="351" spans="1:5" ht="31.5">
      <c r="A351" s="64" t="s">
        <v>317</v>
      </c>
      <c r="B351" s="18" t="s">
        <v>571</v>
      </c>
      <c r="C351" s="18" t="s">
        <v>1158</v>
      </c>
      <c r="D351" s="18" t="s">
        <v>318</v>
      </c>
      <c r="E351" s="6">
        <v>2900000</v>
      </c>
    </row>
    <row r="352" spans="1:5" ht="47.25" customHeight="1">
      <c r="A352" s="64" t="s">
        <v>1159</v>
      </c>
      <c r="B352" s="18" t="s">
        <v>571</v>
      </c>
      <c r="C352" s="18" t="s">
        <v>1160</v>
      </c>
      <c r="D352" s="18"/>
      <c r="E352" s="6">
        <f>E354+E353</f>
        <v>41342900</v>
      </c>
    </row>
    <row r="353" spans="1:5" ht="15.75">
      <c r="A353" s="64" t="s">
        <v>480</v>
      </c>
      <c r="B353" s="18" t="s">
        <v>571</v>
      </c>
      <c r="C353" s="18" t="s">
        <v>1160</v>
      </c>
      <c r="D353" s="18" t="s">
        <v>320</v>
      </c>
      <c r="E353" s="6">
        <v>11119000</v>
      </c>
    </row>
    <row r="354" spans="1:5" ht="31.5">
      <c r="A354" s="64" t="s">
        <v>317</v>
      </c>
      <c r="B354" s="18" t="s">
        <v>571</v>
      </c>
      <c r="C354" s="18" t="s">
        <v>1160</v>
      </c>
      <c r="D354" s="18" t="s">
        <v>318</v>
      </c>
      <c r="E354" s="6">
        <v>30223900</v>
      </c>
    </row>
    <row r="355" spans="1:5" ht="31.5">
      <c r="A355" s="64" t="s">
        <v>138</v>
      </c>
      <c r="B355" s="18" t="s">
        <v>571</v>
      </c>
      <c r="C355" s="18" t="s">
        <v>516</v>
      </c>
      <c r="D355" s="18"/>
      <c r="E355" s="6">
        <f>E356</f>
        <v>762017.56</v>
      </c>
    </row>
    <row r="356" spans="1:5" ht="31.5">
      <c r="A356" s="64" t="s">
        <v>317</v>
      </c>
      <c r="B356" s="18" t="s">
        <v>571</v>
      </c>
      <c r="C356" s="18" t="s">
        <v>516</v>
      </c>
      <c r="D356" s="18" t="s">
        <v>318</v>
      </c>
      <c r="E356" s="6">
        <v>762017.56</v>
      </c>
    </row>
    <row r="357" spans="1:5" ht="31.5">
      <c r="A357" s="64" t="s">
        <v>517</v>
      </c>
      <c r="B357" s="18" t="s">
        <v>571</v>
      </c>
      <c r="C357" s="18" t="s">
        <v>518</v>
      </c>
      <c r="D357" s="18"/>
      <c r="E357" s="6">
        <f>E358</f>
        <v>76648.07</v>
      </c>
    </row>
    <row r="358" spans="1:5" ht="31.5">
      <c r="A358" s="64" t="s">
        <v>317</v>
      </c>
      <c r="B358" s="18" t="s">
        <v>571</v>
      </c>
      <c r="C358" s="18" t="s">
        <v>518</v>
      </c>
      <c r="D358" s="18" t="s">
        <v>318</v>
      </c>
      <c r="E358" s="6">
        <v>76648.07</v>
      </c>
    </row>
    <row r="359" spans="1:5" ht="31.5">
      <c r="A359" s="64" t="s">
        <v>519</v>
      </c>
      <c r="B359" s="18" t="s">
        <v>571</v>
      </c>
      <c r="C359" s="18" t="s">
        <v>520</v>
      </c>
      <c r="D359" s="18"/>
      <c r="E359" s="6">
        <f>E360</f>
        <v>54257.87</v>
      </c>
    </row>
    <row r="360" spans="1:5" ht="31.5">
      <c r="A360" s="64" t="s">
        <v>317</v>
      </c>
      <c r="B360" s="18" t="s">
        <v>571</v>
      </c>
      <c r="C360" s="18" t="s">
        <v>520</v>
      </c>
      <c r="D360" s="18" t="s">
        <v>318</v>
      </c>
      <c r="E360" s="6">
        <v>54257.87</v>
      </c>
    </row>
    <row r="361" spans="1:5" ht="15.75">
      <c r="A361" s="7" t="s">
        <v>363</v>
      </c>
      <c r="B361" s="18" t="s">
        <v>571</v>
      </c>
      <c r="C361" s="18" t="s">
        <v>78</v>
      </c>
      <c r="D361" s="18"/>
      <c r="E361" s="6">
        <f>E362</f>
        <v>29413465</v>
      </c>
    </row>
    <row r="362" spans="1:5" ht="31.5">
      <c r="A362" s="7" t="s">
        <v>317</v>
      </c>
      <c r="B362" s="18" t="s">
        <v>571</v>
      </c>
      <c r="C362" s="18" t="s">
        <v>78</v>
      </c>
      <c r="D362" s="18" t="s">
        <v>318</v>
      </c>
      <c r="E362" s="6">
        <v>29413465</v>
      </c>
    </row>
    <row r="363" spans="1:5" ht="15.75">
      <c r="A363" s="7" t="s">
        <v>578</v>
      </c>
      <c r="B363" s="18" t="s">
        <v>571</v>
      </c>
      <c r="C363" s="18" t="s">
        <v>79</v>
      </c>
      <c r="D363" s="18"/>
      <c r="E363" s="6">
        <f>E364</f>
        <v>16289456</v>
      </c>
    </row>
    <row r="364" spans="1:5" ht="31.5">
      <c r="A364" s="7" t="s">
        <v>317</v>
      </c>
      <c r="B364" s="18" t="s">
        <v>571</v>
      </c>
      <c r="C364" s="18" t="s">
        <v>79</v>
      </c>
      <c r="D364" s="18" t="s">
        <v>318</v>
      </c>
      <c r="E364" s="6">
        <v>16289456</v>
      </c>
    </row>
    <row r="365" spans="1:5" ht="15.75">
      <c r="A365" s="64" t="s">
        <v>364</v>
      </c>
      <c r="B365" s="18" t="s">
        <v>571</v>
      </c>
      <c r="C365" s="18" t="s">
        <v>80</v>
      </c>
      <c r="D365" s="18"/>
      <c r="E365" s="6">
        <f>E366</f>
        <v>691070</v>
      </c>
    </row>
    <row r="366" spans="1:5" ht="31.5">
      <c r="A366" s="64" t="s">
        <v>366</v>
      </c>
      <c r="B366" s="18" t="s">
        <v>571</v>
      </c>
      <c r="C366" s="18" t="s">
        <v>80</v>
      </c>
      <c r="D366" s="18" t="s">
        <v>311</v>
      </c>
      <c r="E366" s="6">
        <v>691070</v>
      </c>
    </row>
    <row r="367" spans="1:5" ht="15.75">
      <c r="A367" s="64" t="s">
        <v>136</v>
      </c>
      <c r="B367" s="18" t="s">
        <v>571</v>
      </c>
      <c r="C367" s="18" t="s">
        <v>152</v>
      </c>
      <c r="D367" s="18"/>
      <c r="E367" s="6">
        <f>E368</f>
        <v>750000</v>
      </c>
    </row>
    <row r="368" spans="1:5" ht="31.5">
      <c r="A368" s="64" t="s">
        <v>317</v>
      </c>
      <c r="B368" s="18" t="s">
        <v>571</v>
      </c>
      <c r="C368" s="18" t="s">
        <v>152</v>
      </c>
      <c r="D368" s="18" t="s">
        <v>318</v>
      </c>
      <c r="E368" s="6">
        <v>750000</v>
      </c>
    </row>
    <row r="369" spans="1:5" s="17" customFormat="1" ht="15.75">
      <c r="A369" s="15" t="s">
        <v>575</v>
      </c>
      <c r="B369" s="16" t="s">
        <v>279</v>
      </c>
      <c r="C369" s="16"/>
      <c r="D369" s="16"/>
      <c r="E369" s="5">
        <f>E375+E394+E370</f>
        <v>103968845.07000001</v>
      </c>
    </row>
    <row r="370" spans="1:5" s="17" customFormat="1" ht="15.75">
      <c r="A370" s="7" t="s">
        <v>383</v>
      </c>
      <c r="B370" s="18" t="s">
        <v>382</v>
      </c>
      <c r="C370" s="21"/>
      <c r="D370" s="21"/>
      <c r="E370" s="6">
        <f>E371</f>
        <v>768926.04</v>
      </c>
    </row>
    <row r="371" spans="1:5" s="17" customFormat="1" ht="31.5">
      <c r="A371" s="7" t="s">
        <v>183</v>
      </c>
      <c r="B371" s="18" t="s">
        <v>382</v>
      </c>
      <c r="C371" s="18" t="s">
        <v>67</v>
      </c>
      <c r="D371" s="21"/>
      <c r="E371" s="6">
        <f>E372</f>
        <v>768926.04</v>
      </c>
    </row>
    <row r="372" spans="1:5" s="17" customFormat="1" ht="31.5">
      <c r="A372" s="7" t="s">
        <v>241</v>
      </c>
      <c r="B372" s="18" t="s">
        <v>382</v>
      </c>
      <c r="C372" s="18" t="s">
        <v>68</v>
      </c>
      <c r="D372" s="21"/>
      <c r="E372" s="6">
        <f>E373</f>
        <v>768926.04</v>
      </c>
    </row>
    <row r="373" spans="1:5" s="17" customFormat="1" ht="15.75">
      <c r="A373" s="7" t="s">
        <v>17</v>
      </c>
      <c r="B373" s="18" t="s">
        <v>382</v>
      </c>
      <c r="C373" s="18" t="s">
        <v>69</v>
      </c>
      <c r="D373" s="21"/>
      <c r="E373" s="6">
        <f>E374</f>
        <v>768926.04</v>
      </c>
    </row>
    <row r="374" spans="1:5" s="17" customFormat="1" ht="15.75">
      <c r="A374" s="7" t="s">
        <v>322</v>
      </c>
      <c r="B374" s="18" t="s">
        <v>382</v>
      </c>
      <c r="C374" s="18" t="s">
        <v>69</v>
      </c>
      <c r="D374" s="18" t="s">
        <v>321</v>
      </c>
      <c r="E374" s="6">
        <v>768926.04</v>
      </c>
    </row>
    <row r="375" spans="1:5" ht="15.75">
      <c r="A375" s="7" t="s">
        <v>280</v>
      </c>
      <c r="B375" s="18" t="s">
        <v>281</v>
      </c>
      <c r="C375" s="18"/>
      <c r="D375" s="18"/>
      <c r="E375" s="6">
        <f>E376+E384+E388</f>
        <v>26093979.52</v>
      </c>
    </row>
    <row r="376" spans="1:5" ht="31.5">
      <c r="A376" s="7" t="s">
        <v>181</v>
      </c>
      <c r="B376" s="18" t="s">
        <v>281</v>
      </c>
      <c r="C376" s="18" t="s">
        <v>239</v>
      </c>
      <c r="D376" s="18"/>
      <c r="E376" s="6">
        <f>E377</f>
        <v>11925549.73</v>
      </c>
    </row>
    <row r="377" spans="1:5" ht="47.25">
      <c r="A377" s="7" t="s">
        <v>42</v>
      </c>
      <c r="B377" s="18" t="s">
        <v>281</v>
      </c>
      <c r="C377" s="18" t="s">
        <v>49</v>
      </c>
      <c r="D377" s="18"/>
      <c r="E377" s="6">
        <f>E378+E380+E382</f>
        <v>11925549.73</v>
      </c>
    </row>
    <row r="378" spans="1:5" ht="47.25">
      <c r="A378" s="7" t="s">
        <v>125</v>
      </c>
      <c r="B378" s="18" t="s">
        <v>281</v>
      </c>
      <c r="C378" s="18" t="s">
        <v>233</v>
      </c>
      <c r="D378" s="18"/>
      <c r="E378" s="6">
        <f>E379</f>
        <v>8573578.73</v>
      </c>
    </row>
    <row r="379" spans="1:5" ht="31.5">
      <c r="A379" s="7" t="s">
        <v>317</v>
      </c>
      <c r="B379" s="18" t="s">
        <v>281</v>
      </c>
      <c r="C379" s="18" t="s">
        <v>233</v>
      </c>
      <c r="D379" s="18" t="s">
        <v>318</v>
      </c>
      <c r="E379" s="6">
        <v>8573578.73</v>
      </c>
    </row>
    <row r="380" spans="1:5" ht="63">
      <c r="A380" s="7" t="s">
        <v>126</v>
      </c>
      <c r="B380" s="18" t="s">
        <v>281</v>
      </c>
      <c r="C380" s="18" t="s">
        <v>234</v>
      </c>
      <c r="D380" s="18"/>
      <c r="E380" s="6">
        <f>E381</f>
        <v>2724071</v>
      </c>
    </row>
    <row r="381" spans="1:5" ht="31.5">
      <c r="A381" s="7" t="s">
        <v>317</v>
      </c>
      <c r="B381" s="18" t="s">
        <v>281</v>
      </c>
      <c r="C381" s="18" t="s">
        <v>234</v>
      </c>
      <c r="D381" s="18" t="s">
        <v>321</v>
      </c>
      <c r="E381" s="6">
        <v>2724071</v>
      </c>
    </row>
    <row r="382" spans="1:5" ht="63">
      <c r="A382" s="64" t="s">
        <v>1164</v>
      </c>
      <c r="B382" s="18" t="s">
        <v>281</v>
      </c>
      <c r="C382" s="18" t="s">
        <v>1165</v>
      </c>
      <c r="D382" s="18"/>
      <c r="E382" s="6">
        <f>E383</f>
        <v>627900</v>
      </c>
    </row>
    <row r="383" spans="1:5" ht="31.5">
      <c r="A383" s="64" t="s">
        <v>317</v>
      </c>
      <c r="B383" s="18" t="s">
        <v>281</v>
      </c>
      <c r="C383" s="18" t="s">
        <v>1165</v>
      </c>
      <c r="D383" s="18" t="s">
        <v>318</v>
      </c>
      <c r="E383" s="6">
        <v>627900</v>
      </c>
    </row>
    <row r="384" spans="1:5" ht="31.5">
      <c r="A384" s="7" t="s">
        <v>183</v>
      </c>
      <c r="B384" s="18" t="s">
        <v>281</v>
      </c>
      <c r="C384" s="18" t="s">
        <v>67</v>
      </c>
      <c r="D384" s="18"/>
      <c r="E384" s="6">
        <f>E385</f>
        <v>860000</v>
      </c>
    </row>
    <row r="385" spans="1:5" ht="78.75">
      <c r="A385" s="7" t="s">
        <v>242</v>
      </c>
      <c r="B385" s="18" t="s">
        <v>281</v>
      </c>
      <c r="C385" s="18" t="s">
        <v>237</v>
      </c>
      <c r="D385" s="18"/>
      <c r="E385" s="6">
        <f>E386</f>
        <v>860000</v>
      </c>
    </row>
    <row r="386" spans="1:5" ht="15.75">
      <c r="A386" s="7" t="s">
        <v>288</v>
      </c>
      <c r="B386" s="18" t="s">
        <v>281</v>
      </c>
      <c r="C386" s="18" t="s">
        <v>238</v>
      </c>
      <c r="D386" s="18"/>
      <c r="E386" s="6">
        <f>E387</f>
        <v>860000</v>
      </c>
    </row>
    <row r="387" spans="1:5" ht="31.5">
      <c r="A387" s="7" t="s">
        <v>317</v>
      </c>
      <c r="B387" s="18" t="s">
        <v>281</v>
      </c>
      <c r="C387" s="18" t="s">
        <v>238</v>
      </c>
      <c r="D387" s="18" t="s">
        <v>318</v>
      </c>
      <c r="E387" s="6">
        <v>860000</v>
      </c>
    </row>
    <row r="388" spans="1:5" ht="63">
      <c r="A388" s="7" t="s">
        <v>100</v>
      </c>
      <c r="B388" s="18" t="s">
        <v>281</v>
      </c>
      <c r="C388" s="18" t="s">
        <v>101</v>
      </c>
      <c r="D388" s="18"/>
      <c r="E388" s="6">
        <f>E389</f>
        <v>13308429.79</v>
      </c>
    </row>
    <row r="389" spans="1:5" ht="47.25">
      <c r="A389" s="7" t="s">
        <v>393</v>
      </c>
      <c r="B389" s="18" t="s">
        <v>281</v>
      </c>
      <c r="C389" s="18" t="s">
        <v>394</v>
      </c>
      <c r="D389" s="18"/>
      <c r="E389" s="6">
        <f>E390+E392</f>
        <v>13308429.79</v>
      </c>
    </row>
    <row r="390" spans="1:5" ht="15.75">
      <c r="A390" s="64" t="s">
        <v>1161</v>
      </c>
      <c r="B390" s="18" t="s">
        <v>281</v>
      </c>
      <c r="C390" s="18" t="s">
        <v>1162</v>
      </c>
      <c r="D390" s="18"/>
      <c r="E390" s="6">
        <f>E391</f>
        <v>5777800</v>
      </c>
    </row>
    <row r="391" spans="1:5" ht="15.75">
      <c r="A391" s="64" t="s">
        <v>322</v>
      </c>
      <c r="B391" s="18" t="s">
        <v>281</v>
      </c>
      <c r="C391" s="18" t="s">
        <v>1162</v>
      </c>
      <c r="D391" s="18" t="s">
        <v>321</v>
      </c>
      <c r="E391" s="6">
        <v>5777800</v>
      </c>
    </row>
    <row r="392" spans="1:5" ht="31.5">
      <c r="A392" s="64" t="s">
        <v>1</v>
      </c>
      <c r="B392" s="18" t="s">
        <v>281</v>
      </c>
      <c r="C392" s="18" t="s">
        <v>1163</v>
      </c>
      <c r="D392" s="18"/>
      <c r="E392" s="6">
        <f>E393</f>
        <v>7530629.79</v>
      </c>
    </row>
    <row r="393" spans="1:5" ht="15.75">
      <c r="A393" s="64" t="s">
        <v>322</v>
      </c>
      <c r="B393" s="18" t="s">
        <v>281</v>
      </c>
      <c r="C393" s="18" t="s">
        <v>1163</v>
      </c>
      <c r="D393" s="18" t="s">
        <v>321</v>
      </c>
      <c r="E393" s="6">
        <v>7530629.79</v>
      </c>
    </row>
    <row r="394" spans="1:5" ht="15.75">
      <c r="A394" s="7" t="s">
        <v>207</v>
      </c>
      <c r="B394" s="18" t="s">
        <v>282</v>
      </c>
      <c r="C394" s="18"/>
      <c r="D394" s="12"/>
      <c r="E394" s="6">
        <f>E395+E409</f>
        <v>77105939.51</v>
      </c>
    </row>
    <row r="395" spans="1:5" ht="31.5">
      <c r="A395" s="7" t="s">
        <v>181</v>
      </c>
      <c r="B395" s="18" t="s">
        <v>282</v>
      </c>
      <c r="C395" s="18" t="s">
        <v>239</v>
      </c>
      <c r="D395" s="12"/>
      <c r="E395" s="6">
        <f>E396+E399+E404</f>
        <v>63384873.510000005</v>
      </c>
    </row>
    <row r="396" spans="1:5" ht="31.5">
      <c r="A396" s="7" t="s">
        <v>251</v>
      </c>
      <c r="B396" s="18" t="s">
        <v>282</v>
      </c>
      <c r="C396" s="18" t="s">
        <v>43</v>
      </c>
      <c r="D396" s="18"/>
      <c r="E396" s="6">
        <f>E397</f>
        <v>2539400</v>
      </c>
    </row>
    <row r="397" spans="1:5" ht="31.5">
      <c r="A397" s="64" t="s">
        <v>121</v>
      </c>
      <c r="B397" s="18" t="s">
        <v>282</v>
      </c>
      <c r="C397" s="18" t="s">
        <v>229</v>
      </c>
      <c r="D397" s="18"/>
      <c r="E397" s="6">
        <f>E398</f>
        <v>2539400</v>
      </c>
    </row>
    <row r="398" spans="1:5" ht="15.75">
      <c r="A398" s="64" t="s">
        <v>322</v>
      </c>
      <c r="B398" s="18" t="s">
        <v>282</v>
      </c>
      <c r="C398" s="18" t="s">
        <v>229</v>
      </c>
      <c r="D398" s="18" t="s">
        <v>321</v>
      </c>
      <c r="E398" s="6">
        <v>2539400</v>
      </c>
    </row>
    <row r="399" spans="1:5" ht="47.25">
      <c r="A399" s="64" t="s">
        <v>42</v>
      </c>
      <c r="B399" s="18" t="s">
        <v>282</v>
      </c>
      <c r="C399" s="18" t="s">
        <v>49</v>
      </c>
      <c r="D399" s="18"/>
      <c r="E399" s="6">
        <f>E400+E402</f>
        <v>19941778.78</v>
      </c>
    </row>
    <row r="400" spans="1:5" ht="78.75">
      <c r="A400" s="64" t="s">
        <v>123</v>
      </c>
      <c r="B400" s="18" t="s">
        <v>282</v>
      </c>
      <c r="C400" s="18" t="s">
        <v>232</v>
      </c>
      <c r="D400" s="12"/>
      <c r="E400" s="6">
        <f>E401</f>
        <v>19725778.78</v>
      </c>
    </row>
    <row r="401" spans="1:5" ht="31.5">
      <c r="A401" s="64" t="s">
        <v>317</v>
      </c>
      <c r="B401" s="18" t="s">
        <v>282</v>
      </c>
      <c r="C401" s="18" t="s">
        <v>232</v>
      </c>
      <c r="D401" s="18" t="s">
        <v>318</v>
      </c>
      <c r="E401" s="6">
        <v>19725778.78</v>
      </c>
    </row>
    <row r="402" spans="1:5" ht="129" customHeight="1">
      <c r="A402" s="64" t="s">
        <v>124</v>
      </c>
      <c r="B402" s="18" t="s">
        <v>282</v>
      </c>
      <c r="C402" s="18" t="s">
        <v>235</v>
      </c>
      <c r="D402" s="18"/>
      <c r="E402" s="6">
        <f>E403</f>
        <v>216000</v>
      </c>
    </row>
    <row r="403" spans="1:5" ht="15.75">
      <c r="A403" s="64" t="s">
        <v>322</v>
      </c>
      <c r="B403" s="18" t="s">
        <v>282</v>
      </c>
      <c r="C403" s="18" t="s">
        <v>235</v>
      </c>
      <c r="D403" s="18" t="s">
        <v>321</v>
      </c>
      <c r="E403" s="6">
        <v>216000</v>
      </c>
    </row>
    <row r="404" spans="1:5" ht="47.25" customHeight="1">
      <c r="A404" s="64" t="s">
        <v>44</v>
      </c>
      <c r="B404" s="18" t="s">
        <v>282</v>
      </c>
      <c r="C404" s="18" t="s">
        <v>51</v>
      </c>
      <c r="D404" s="18"/>
      <c r="E404" s="6">
        <f>E405+E407</f>
        <v>40903694.730000004</v>
      </c>
    </row>
    <row r="405" spans="1:5" ht="31.5">
      <c r="A405" s="64" t="s">
        <v>160</v>
      </c>
      <c r="B405" s="18" t="s">
        <v>282</v>
      </c>
      <c r="C405" s="18" t="s">
        <v>236</v>
      </c>
      <c r="D405" s="18"/>
      <c r="E405" s="6">
        <f>E406</f>
        <v>1994567.6</v>
      </c>
    </row>
    <row r="406" spans="1:5" ht="15.75">
      <c r="A406" s="64" t="s">
        <v>322</v>
      </c>
      <c r="B406" s="18" t="s">
        <v>282</v>
      </c>
      <c r="C406" s="18" t="s">
        <v>236</v>
      </c>
      <c r="D406" s="18" t="s">
        <v>321</v>
      </c>
      <c r="E406" s="6">
        <v>1994567.6</v>
      </c>
    </row>
    <row r="407" spans="1:5" ht="173.25">
      <c r="A407" s="64" t="s">
        <v>1166</v>
      </c>
      <c r="B407" s="18" t="s">
        <v>282</v>
      </c>
      <c r="C407" s="18" t="s">
        <v>162</v>
      </c>
      <c r="D407" s="12"/>
      <c r="E407" s="6">
        <f>E408</f>
        <v>38909127.13</v>
      </c>
    </row>
    <row r="408" spans="1:5" ht="15.75">
      <c r="A408" s="64" t="s">
        <v>322</v>
      </c>
      <c r="B408" s="18" t="s">
        <v>282</v>
      </c>
      <c r="C408" s="18" t="s">
        <v>162</v>
      </c>
      <c r="D408" s="18" t="s">
        <v>321</v>
      </c>
      <c r="E408" s="6">
        <v>38909127.13</v>
      </c>
    </row>
    <row r="409" spans="1:5" ht="63">
      <c r="A409" s="64" t="s">
        <v>100</v>
      </c>
      <c r="B409" s="18" t="s">
        <v>282</v>
      </c>
      <c r="C409" s="18" t="s">
        <v>101</v>
      </c>
      <c r="D409" s="18"/>
      <c r="E409" s="6">
        <f>E410</f>
        <v>13721066</v>
      </c>
    </row>
    <row r="410" spans="1:5" ht="47.25">
      <c r="A410" s="64" t="s">
        <v>393</v>
      </c>
      <c r="B410" s="18" t="s">
        <v>282</v>
      </c>
      <c r="C410" s="18" t="s">
        <v>394</v>
      </c>
      <c r="D410" s="18"/>
      <c r="E410" s="6">
        <f>E411+E413+E415</f>
        <v>13721066</v>
      </c>
    </row>
    <row r="411" spans="1:5" ht="63">
      <c r="A411" s="64" t="s">
        <v>153</v>
      </c>
      <c r="B411" s="18" t="s">
        <v>282</v>
      </c>
      <c r="C411" s="18" t="s">
        <v>395</v>
      </c>
      <c r="D411" s="18"/>
      <c r="E411" s="6">
        <f>E412</f>
        <v>349000</v>
      </c>
    </row>
    <row r="412" spans="1:5" ht="15.75">
      <c r="A412" s="64" t="s">
        <v>322</v>
      </c>
      <c r="B412" s="18" t="s">
        <v>282</v>
      </c>
      <c r="C412" s="18" t="s">
        <v>395</v>
      </c>
      <c r="D412" s="18" t="s">
        <v>321</v>
      </c>
      <c r="E412" s="6">
        <v>349000</v>
      </c>
    </row>
    <row r="413" spans="1:5" ht="78.75">
      <c r="A413" s="64" t="s">
        <v>1167</v>
      </c>
      <c r="B413" s="18" t="s">
        <v>282</v>
      </c>
      <c r="C413" s="18" t="s">
        <v>1168</v>
      </c>
      <c r="D413" s="18"/>
      <c r="E413" s="6">
        <f>E414</f>
        <v>10314285</v>
      </c>
    </row>
    <row r="414" spans="1:5" ht="31.5">
      <c r="A414" s="64" t="s">
        <v>368</v>
      </c>
      <c r="B414" s="18" t="s">
        <v>282</v>
      </c>
      <c r="C414" s="18" t="s">
        <v>1168</v>
      </c>
      <c r="D414" s="18" t="s">
        <v>324</v>
      </c>
      <c r="E414" s="6">
        <v>10314285</v>
      </c>
    </row>
    <row r="415" spans="1:5" ht="63">
      <c r="A415" s="64" t="s">
        <v>379</v>
      </c>
      <c r="B415" s="18" t="s">
        <v>282</v>
      </c>
      <c r="C415" s="18" t="s">
        <v>244</v>
      </c>
      <c r="D415" s="18"/>
      <c r="E415" s="6">
        <f>E416</f>
        <v>3057781</v>
      </c>
    </row>
    <row r="416" spans="1:5" ht="31.5">
      <c r="A416" s="64" t="s">
        <v>368</v>
      </c>
      <c r="B416" s="18" t="s">
        <v>282</v>
      </c>
      <c r="C416" s="18" t="s">
        <v>244</v>
      </c>
      <c r="D416" s="18" t="s">
        <v>324</v>
      </c>
      <c r="E416" s="6">
        <v>3057781</v>
      </c>
    </row>
    <row r="417" spans="1:5" s="17" customFormat="1" ht="15.75">
      <c r="A417" s="15" t="s">
        <v>18</v>
      </c>
      <c r="B417" s="16" t="s">
        <v>283</v>
      </c>
      <c r="C417" s="16"/>
      <c r="D417" s="16"/>
      <c r="E417" s="5">
        <f>E418</f>
        <v>46968140</v>
      </c>
    </row>
    <row r="418" spans="1:5" ht="15.75">
      <c r="A418" s="7" t="s">
        <v>20</v>
      </c>
      <c r="B418" s="18" t="s">
        <v>19</v>
      </c>
      <c r="C418" s="18"/>
      <c r="D418" s="18"/>
      <c r="E418" s="6">
        <f>E419+E429</f>
        <v>46968140</v>
      </c>
    </row>
    <row r="419" spans="1:5" ht="47.25">
      <c r="A419" s="7" t="s">
        <v>57</v>
      </c>
      <c r="B419" s="18" t="s">
        <v>19</v>
      </c>
      <c r="C419" s="18" t="s">
        <v>58</v>
      </c>
      <c r="D419" s="18"/>
      <c r="E419" s="6">
        <f>E420+E425</f>
        <v>46042500</v>
      </c>
    </row>
    <row r="420" spans="1:5" ht="31.5">
      <c r="A420" s="7" t="s">
        <v>62</v>
      </c>
      <c r="B420" s="18" t="s">
        <v>19</v>
      </c>
      <c r="C420" s="18" t="s">
        <v>63</v>
      </c>
      <c r="D420" s="18"/>
      <c r="E420" s="6">
        <f>E421+E423</f>
        <v>43477500</v>
      </c>
    </row>
    <row r="421" spans="1:5" ht="15.75">
      <c r="A421" s="7" t="s">
        <v>197</v>
      </c>
      <c r="B421" s="18" t="s">
        <v>19</v>
      </c>
      <c r="C421" s="18" t="s">
        <v>64</v>
      </c>
      <c r="D421" s="18"/>
      <c r="E421" s="6">
        <f>E422</f>
        <v>41968500</v>
      </c>
    </row>
    <row r="422" spans="1:5" ht="31.5">
      <c r="A422" s="7" t="s">
        <v>317</v>
      </c>
      <c r="B422" s="18" t="s">
        <v>19</v>
      </c>
      <c r="C422" s="18" t="s">
        <v>64</v>
      </c>
      <c r="D422" s="18" t="s">
        <v>318</v>
      </c>
      <c r="E422" s="6">
        <v>41968500</v>
      </c>
    </row>
    <row r="423" spans="1:5" ht="47.25">
      <c r="A423" s="7" t="s">
        <v>1132</v>
      </c>
      <c r="B423" s="18" t="s">
        <v>19</v>
      </c>
      <c r="C423" s="18" t="s">
        <v>1169</v>
      </c>
      <c r="D423" s="18"/>
      <c r="E423" s="6">
        <f>E424</f>
        <v>1509000</v>
      </c>
    </row>
    <row r="424" spans="1:5" ht="31.5">
      <c r="A424" s="7" t="s">
        <v>317</v>
      </c>
      <c r="B424" s="18" t="s">
        <v>19</v>
      </c>
      <c r="C424" s="18" t="s">
        <v>1169</v>
      </c>
      <c r="D424" s="18" t="s">
        <v>318</v>
      </c>
      <c r="E424" s="6">
        <v>1509000</v>
      </c>
    </row>
    <row r="425" spans="1:5" ht="37.5" customHeight="1">
      <c r="A425" s="7" t="s">
        <v>380</v>
      </c>
      <c r="B425" s="18" t="s">
        <v>19</v>
      </c>
      <c r="C425" s="18" t="s">
        <v>65</v>
      </c>
      <c r="D425" s="18"/>
      <c r="E425" s="6">
        <f>E426</f>
        <v>2565000</v>
      </c>
    </row>
    <row r="426" spans="1:5" ht="15.75">
      <c r="A426" s="7" t="s">
        <v>581</v>
      </c>
      <c r="B426" s="18" t="s">
        <v>19</v>
      </c>
      <c r="C426" s="18" t="s">
        <v>66</v>
      </c>
      <c r="D426" s="18"/>
      <c r="E426" s="6">
        <f>E428+E427</f>
        <v>2565000</v>
      </c>
    </row>
    <row r="427" spans="1:5" ht="47.25">
      <c r="A427" s="7" t="s">
        <v>309</v>
      </c>
      <c r="B427" s="18" t="s">
        <v>19</v>
      </c>
      <c r="C427" s="18" t="s">
        <v>66</v>
      </c>
      <c r="D427" s="18" t="s">
        <v>310</v>
      </c>
      <c r="E427" s="6">
        <v>1807370</v>
      </c>
    </row>
    <row r="428" spans="1:5" ht="31.5">
      <c r="A428" s="7" t="s">
        <v>366</v>
      </c>
      <c r="B428" s="18" t="s">
        <v>19</v>
      </c>
      <c r="C428" s="18" t="s">
        <v>66</v>
      </c>
      <c r="D428" s="18" t="s">
        <v>311</v>
      </c>
      <c r="E428" s="6">
        <v>757630</v>
      </c>
    </row>
    <row r="429" spans="1:5" ht="63">
      <c r="A429" s="7" t="s">
        <v>100</v>
      </c>
      <c r="B429" s="18" t="s">
        <v>19</v>
      </c>
      <c r="C429" s="18" t="s">
        <v>101</v>
      </c>
      <c r="D429" s="18"/>
      <c r="E429" s="6">
        <f>E430</f>
        <v>925640</v>
      </c>
    </row>
    <row r="430" spans="1:5" ht="63">
      <c r="A430" s="7" t="s">
        <v>378</v>
      </c>
      <c r="B430" s="18" t="s">
        <v>19</v>
      </c>
      <c r="C430" s="18" t="s">
        <v>106</v>
      </c>
      <c r="D430" s="18"/>
      <c r="E430" s="6">
        <f>E431</f>
        <v>925640</v>
      </c>
    </row>
    <row r="431" spans="1:5" ht="31.5">
      <c r="A431" s="7" t="s">
        <v>537</v>
      </c>
      <c r="B431" s="18" t="s">
        <v>19</v>
      </c>
      <c r="C431" s="18" t="s">
        <v>538</v>
      </c>
      <c r="D431" s="18"/>
      <c r="E431" s="6">
        <f>E432</f>
        <v>925640</v>
      </c>
    </row>
    <row r="432" spans="1:5" ht="31.5">
      <c r="A432" s="7" t="s">
        <v>368</v>
      </c>
      <c r="B432" s="18" t="s">
        <v>19</v>
      </c>
      <c r="C432" s="18" t="s">
        <v>538</v>
      </c>
      <c r="D432" s="18" t="s">
        <v>324</v>
      </c>
      <c r="E432" s="6">
        <v>925640</v>
      </c>
    </row>
    <row r="433" spans="1:5" s="17" customFormat="1" ht="15.75">
      <c r="A433" s="15" t="s">
        <v>22</v>
      </c>
      <c r="B433" s="16" t="s">
        <v>21</v>
      </c>
      <c r="C433" s="16"/>
      <c r="D433" s="16"/>
      <c r="E433" s="5">
        <f>E434+E439</f>
        <v>3329500</v>
      </c>
    </row>
    <row r="434" spans="1:5" ht="15.75">
      <c r="A434" s="7" t="s">
        <v>580</v>
      </c>
      <c r="B434" s="18" t="s">
        <v>23</v>
      </c>
      <c r="C434" s="18"/>
      <c r="D434" s="18"/>
      <c r="E434" s="6">
        <f>E435</f>
        <v>2500000</v>
      </c>
    </row>
    <row r="435" spans="1:5" ht="31.5">
      <c r="A435" s="7" t="s">
        <v>11</v>
      </c>
      <c r="B435" s="18" t="s">
        <v>23</v>
      </c>
      <c r="C435" s="18" t="s">
        <v>75</v>
      </c>
      <c r="D435" s="18"/>
      <c r="E435" s="6">
        <f>E436</f>
        <v>2500000</v>
      </c>
    </row>
    <row r="436" spans="1:5" ht="31.5">
      <c r="A436" s="7" t="s">
        <v>463</v>
      </c>
      <c r="B436" s="18" t="s">
        <v>23</v>
      </c>
      <c r="C436" s="18" t="s">
        <v>83</v>
      </c>
      <c r="D436" s="18"/>
      <c r="E436" s="6">
        <f>E437</f>
        <v>2500000</v>
      </c>
    </row>
    <row r="437" spans="1:5" ht="15.75">
      <c r="A437" s="7" t="s">
        <v>315</v>
      </c>
      <c r="B437" s="18" t="s">
        <v>23</v>
      </c>
      <c r="C437" s="18" t="s">
        <v>84</v>
      </c>
      <c r="D437" s="18"/>
      <c r="E437" s="6">
        <f>E438</f>
        <v>2500000</v>
      </c>
    </row>
    <row r="438" spans="1:5" ht="31.5">
      <c r="A438" s="7" t="s">
        <v>366</v>
      </c>
      <c r="B438" s="18" t="s">
        <v>23</v>
      </c>
      <c r="C438" s="18" t="s">
        <v>84</v>
      </c>
      <c r="D438" s="18" t="s">
        <v>311</v>
      </c>
      <c r="E438" s="6">
        <v>2500000</v>
      </c>
    </row>
    <row r="439" spans="1:5" ht="15.75">
      <c r="A439" s="7" t="s">
        <v>574</v>
      </c>
      <c r="B439" s="18" t="s">
        <v>24</v>
      </c>
      <c r="C439" s="18"/>
      <c r="D439" s="18"/>
      <c r="E439" s="6">
        <f>E440</f>
        <v>829500</v>
      </c>
    </row>
    <row r="440" spans="1:5" ht="31.5">
      <c r="A440" s="7" t="s">
        <v>11</v>
      </c>
      <c r="B440" s="18" t="s">
        <v>24</v>
      </c>
      <c r="C440" s="18" t="s">
        <v>75</v>
      </c>
      <c r="D440" s="18"/>
      <c r="E440" s="6">
        <f>E441</f>
        <v>829500</v>
      </c>
    </row>
    <row r="441" spans="1:5" ht="31.5">
      <c r="A441" s="7" t="s">
        <v>85</v>
      </c>
      <c r="B441" s="18" t="s">
        <v>24</v>
      </c>
      <c r="C441" s="18" t="s">
        <v>86</v>
      </c>
      <c r="D441" s="18"/>
      <c r="E441" s="6">
        <f>E442</f>
        <v>829500</v>
      </c>
    </row>
    <row r="442" spans="1:5" ht="27.75" customHeight="1">
      <c r="A442" s="7" t="s">
        <v>316</v>
      </c>
      <c r="B442" s="18" t="s">
        <v>24</v>
      </c>
      <c r="C442" s="18" t="s">
        <v>87</v>
      </c>
      <c r="D442" s="18"/>
      <c r="E442" s="6">
        <f>E443</f>
        <v>829500</v>
      </c>
    </row>
    <row r="443" spans="1:5" ht="31.5">
      <c r="A443" s="7" t="s">
        <v>366</v>
      </c>
      <c r="B443" s="18" t="s">
        <v>24</v>
      </c>
      <c r="C443" s="18" t="s">
        <v>87</v>
      </c>
      <c r="D443" s="18" t="s">
        <v>311</v>
      </c>
      <c r="E443" s="6">
        <v>829500</v>
      </c>
    </row>
    <row r="444" spans="1:5" ht="31.5">
      <c r="A444" s="15" t="s">
        <v>370</v>
      </c>
      <c r="B444" s="16" t="s">
        <v>25</v>
      </c>
      <c r="C444" s="18"/>
      <c r="D444" s="18"/>
      <c r="E444" s="5">
        <f>E445+E455+E450</f>
        <v>60568005.5</v>
      </c>
    </row>
    <row r="445" spans="1:5" ht="31.5">
      <c r="A445" s="7" t="s">
        <v>371</v>
      </c>
      <c r="B445" s="18" t="s">
        <v>384</v>
      </c>
      <c r="C445" s="18"/>
      <c r="D445" s="18"/>
      <c r="E445" s="6">
        <f>E446</f>
        <v>42931000</v>
      </c>
    </row>
    <row r="446" spans="1:5" ht="47.25">
      <c r="A446" s="7" t="s">
        <v>182</v>
      </c>
      <c r="B446" s="18" t="s">
        <v>384</v>
      </c>
      <c r="C446" s="18" t="s">
        <v>52</v>
      </c>
      <c r="D446" s="18"/>
      <c r="E446" s="6">
        <f>E447</f>
        <v>42931000</v>
      </c>
    </row>
    <row r="447" spans="1:5" ht="63">
      <c r="A447" s="7" t="s">
        <v>53</v>
      </c>
      <c r="B447" s="18" t="s">
        <v>384</v>
      </c>
      <c r="C447" s="18" t="s">
        <v>56</v>
      </c>
      <c r="D447" s="18"/>
      <c r="E447" s="6">
        <f>E448</f>
        <v>42931000</v>
      </c>
    </row>
    <row r="448" spans="1:5" ht="15.75">
      <c r="A448" s="7" t="s">
        <v>331</v>
      </c>
      <c r="B448" s="18" t="s">
        <v>384</v>
      </c>
      <c r="C448" s="18" t="s">
        <v>468</v>
      </c>
      <c r="D448" s="18"/>
      <c r="E448" s="6">
        <f>E449</f>
        <v>42931000</v>
      </c>
    </row>
    <row r="449" spans="1:5" ht="15.75">
      <c r="A449" s="7" t="s">
        <v>480</v>
      </c>
      <c r="B449" s="18" t="s">
        <v>384</v>
      </c>
      <c r="C449" s="18" t="s">
        <v>468</v>
      </c>
      <c r="D449" s="18" t="s">
        <v>320</v>
      </c>
      <c r="E449" s="6">
        <v>42931000</v>
      </c>
    </row>
    <row r="450" spans="1:5" ht="15.75">
      <c r="A450" s="7" t="s">
        <v>257</v>
      </c>
      <c r="B450" s="18" t="s">
        <v>258</v>
      </c>
      <c r="C450" s="18"/>
      <c r="D450" s="18"/>
      <c r="E450" s="6">
        <f>E451</f>
        <v>11212100</v>
      </c>
    </row>
    <row r="451" spans="1:5" ht="47.25">
      <c r="A451" s="7" t="s">
        <v>182</v>
      </c>
      <c r="B451" s="18" t="s">
        <v>258</v>
      </c>
      <c r="C451" s="18" t="s">
        <v>52</v>
      </c>
      <c r="D451" s="18"/>
      <c r="E451" s="6">
        <f>E452</f>
        <v>11212100</v>
      </c>
    </row>
    <row r="452" spans="1:5" ht="63">
      <c r="A452" s="7" t="s">
        <v>53</v>
      </c>
      <c r="B452" s="18" t="s">
        <v>258</v>
      </c>
      <c r="C452" s="18" t="s">
        <v>56</v>
      </c>
      <c r="D452" s="18"/>
      <c r="E452" s="6">
        <f>E453</f>
        <v>11212100</v>
      </c>
    </row>
    <row r="453" spans="1:5" ht="15.75">
      <c r="A453" s="7" t="s">
        <v>492</v>
      </c>
      <c r="B453" s="18" t="s">
        <v>258</v>
      </c>
      <c r="C453" s="18" t="s">
        <v>493</v>
      </c>
      <c r="D453" s="18"/>
      <c r="E453" s="6">
        <f>E454</f>
        <v>11212100</v>
      </c>
    </row>
    <row r="454" spans="1:5" ht="15.75">
      <c r="A454" s="7" t="s">
        <v>480</v>
      </c>
      <c r="B454" s="18" t="s">
        <v>258</v>
      </c>
      <c r="C454" s="18" t="s">
        <v>493</v>
      </c>
      <c r="D454" s="18" t="s">
        <v>320</v>
      </c>
      <c r="E454" s="6">
        <v>11212100</v>
      </c>
    </row>
    <row r="455" spans="1:5" ht="15.75">
      <c r="A455" s="7" t="s">
        <v>521</v>
      </c>
      <c r="B455" s="18" t="s">
        <v>522</v>
      </c>
      <c r="C455" s="18"/>
      <c r="D455" s="18"/>
      <c r="E455" s="6">
        <f>E456+E460</f>
        <v>6424905.5</v>
      </c>
    </row>
    <row r="456" spans="1:5" ht="31.5">
      <c r="A456" s="64" t="s">
        <v>11</v>
      </c>
      <c r="B456" s="18" t="s">
        <v>522</v>
      </c>
      <c r="C456" s="18" t="s">
        <v>75</v>
      </c>
      <c r="D456" s="18"/>
      <c r="E456" s="147">
        <f>E457</f>
        <v>5226000</v>
      </c>
    </row>
    <row r="457" spans="1:5" ht="47.25">
      <c r="A457" s="64" t="s">
        <v>77</v>
      </c>
      <c r="B457" s="18" t="s">
        <v>522</v>
      </c>
      <c r="C457" s="18" t="s">
        <v>76</v>
      </c>
      <c r="D457" s="18"/>
      <c r="E457" s="147">
        <f>E458</f>
        <v>5226000</v>
      </c>
    </row>
    <row r="458" spans="1:5" ht="15.75">
      <c r="A458" s="64" t="s">
        <v>523</v>
      </c>
      <c r="B458" s="18" t="s">
        <v>522</v>
      </c>
      <c r="C458" s="18" t="s">
        <v>524</v>
      </c>
      <c r="D458" s="18"/>
      <c r="E458" s="147">
        <f>E459</f>
        <v>5226000</v>
      </c>
    </row>
    <row r="459" spans="1:5" ht="15.75">
      <c r="A459" s="64" t="s">
        <v>480</v>
      </c>
      <c r="B459" s="18" t="s">
        <v>522</v>
      </c>
      <c r="C459" s="18" t="s">
        <v>524</v>
      </c>
      <c r="D459" s="18" t="s">
        <v>320</v>
      </c>
      <c r="E459" s="147">
        <v>5226000</v>
      </c>
    </row>
    <row r="460" spans="1:5" ht="31.5">
      <c r="A460" s="64" t="s">
        <v>13</v>
      </c>
      <c r="B460" s="18" t="s">
        <v>522</v>
      </c>
      <c r="C460" s="18" t="s">
        <v>88</v>
      </c>
      <c r="D460" s="23"/>
      <c r="E460" s="147">
        <f>E461</f>
        <v>1198905.5</v>
      </c>
    </row>
    <row r="461" spans="1:5" ht="47.25">
      <c r="A461" s="64" t="s">
        <v>1170</v>
      </c>
      <c r="B461" s="18" t="s">
        <v>522</v>
      </c>
      <c r="C461" s="18" t="s">
        <v>92</v>
      </c>
      <c r="D461" s="23"/>
      <c r="E461" s="147">
        <f>E462</f>
        <v>1198905.5</v>
      </c>
    </row>
    <row r="462" spans="1:5" ht="15.75">
      <c r="A462" s="64" t="s">
        <v>523</v>
      </c>
      <c r="B462" s="18" t="s">
        <v>522</v>
      </c>
      <c r="C462" s="18" t="s">
        <v>594</v>
      </c>
      <c r="D462" s="23"/>
      <c r="E462" s="147">
        <f>E463</f>
        <v>1198905.5</v>
      </c>
    </row>
    <row r="463" spans="1:5" ht="15.75">
      <c r="A463" s="64" t="s">
        <v>480</v>
      </c>
      <c r="B463" s="18" t="s">
        <v>522</v>
      </c>
      <c r="C463" s="18" t="s">
        <v>594</v>
      </c>
      <c r="D463" s="23" t="s">
        <v>320</v>
      </c>
      <c r="E463" s="147">
        <v>1198905.5</v>
      </c>
    </row>
    <row r="464" spans="1:6" s="17" customFormat="1" ht="15.75">
      <c r="A464" s="15" t="s">
        <v>576</v>
      </c>
      <c r="B464" s="174"/>
      <c r="C464" s="174"/>
      <c r="D464" s="174"/>
      <c r="E464" s="5">
        <f>E12+E79+E85+E107+E176+E233+E343+E369+E417+E433+E444</f>
        <v>1728007764.67</v>
      </c>
      <c r="F464" s="175"/>
    </row>
    <row r="465" spans="2:5" s="17" customFormat="1" ht="15.75">
      <c r="B465" s="24"/>
      <c r="C465" s="24"/>
      <c r="D465" s="24"/>
      <c r="E465" s="25"/>
    </row>
    <row r="466" spans="1:5" s="8" customFormat="1" ht="15.75">
      <c r="A466" s="155" t="s">
        <v>498</v>
      </c>
      <c r="B466" s="155"/>
      <c r="C466" s="155"/>
      <c r="D466" s="155"/>
      <c r="E466" s="155"/>
    </row>
    <row r="467" spans="2:6" ht="15.75">
      <c r="B467" s="26"/>
      <c r="C467" s="26"/>
      <c r="D467" s="26"/>
      <c r="E467" s="27"/>
      <c r="F467" s="28"/>
    </row>
    <row r="468" spans="2:5" ht="15.75">
      <c r="B468" s="9"/>
      <c r="C468" s="9"/>
      <c r="D468" s="9"/>
      <c r="E468" s="29"/>
    </row>
    <row r="469" spans="2:5" ht="15.75">
      <c r="B469" s="9"/>
      <c r="C469" s="9"/>
      <c r="D469" s="9"/>
      <c r="E469" s="9"/>
    </row>
    <row r="470" spans="2:5" ht="15.75">
      <c r="B470" s="9"/>
      <c r="C470" s="9"/>
      <c r="D470" s="9"/>
      <c r="E470" s="29"/>
    </row>
    <row r="471" spans="2:5" ht="15.75">
      <c r="B471" s="9"/>
      <c r="C471" s="9"/>
      <c r="D471" s="9"/>
      <c r="E471" s="9"/>
    </row>
    <row r="472" spans="2:5" ht="15.75">
      <c r="B472" s="9"/>
      <c r="C472" s="9"/>
      <c r="D472" s="9"/>
      <c r="E472" s="9"/>
    </row>
    <row r="473" spans="2:5" ht="15.75">
      <c r="B473" s="9"/>
      <c r="C473" s="9"/>
      <c r="D473" s="9"/>
      <c r="E473" s="9"/>
    </row>
    <row r="474" spans="2:5" ht="15.75">
      <c r="B474" s="9"/>
      <c r="C474" s="9"/>
      <c r="D474" s="9"/>
      <c r="E474" s="9"/>
    </row>
    <row r="475" spans="2:5" ht="15.75">
      <c r="B475" s="9"/>
      <c r="C475" s="9"/>
      <c r="D475" s="9"/>
      <c r="E475" s="9"/>
    </row>
    <row r="476" spans="2:5" ht="15.75">
      <c r="B476" s="9"/>
      <c r="C476" s="9"/>
      <c r="D476" s="9"/>
      <c r="E476" s="9"/>
    </row>
    <row r="477" spans="2:5" ht="15.75">
      <c r="B477" s="9"/>
      <c r="C477" s="9"/>
      <c r="D477" s="9"/>
      <c r="E477" s="9"/>
    </row>
    <row r="478" spans="2:5" ht="15.75">
      <c r="B478" s="26"/>
      <c r="C478" s="26"/>
      <c r="D478" s="26"/>
      <c r="E478" s="28"/>
    </row>
    <row r="479" spans="2:5" ht="15.75">
      <c r="B479" s="26"/>
      <c r="C479" s="26"/>
      <c r="D479" s="26"/>
      <c r="E479" s="27"/>
    </row>
    <row r="480" spans="2:5" ht="15.75">
      <c r="B480" s="26"/>
      <c r="C480" s="26"/>
      <c r="D480" s="26"/>
      <c r="E480" s="27"/>
    </row>
    <row r="481" spans="2:5" ht="15.75">
      <c r="B481" s="26"/>
      <c r="C481" s="26"/>
      <c r="D481" s="26"/>
      <c r="E481" s="27"/>
    </row>
    <row r="482" spans="2:5" ht="15.75">
      <c r="B482" s="26"/>
      <c r="C482" s="26"/>
      <c r="D482" s="26"/>
      <c r="E482" s="27"/>
    </row>
    <row r="483" spans="2:5" ht="15.75">
      <c r="B483" s="26"/>
      <c r="C483" s="26"/>
      <c r="D483" s="26"/>
      <c r="E483" s="27"/>
    </row>
    <row r="484" spans="2:5" ht="15.75">
      <c r="B484" s="26"/>
      <c r="C484" s="26"/>
      <c r="D484" s="26"/>
      <c r="E484" s="27"/>
    </row>
    <row r="485" spans="2:5" ht="15.75">
      <c r="B485" s="26"/>
      <c r="C485" s="26"/>
      <c r="D485" s="26"/>
      <c r="E485" s="27"/>
    </row>
    <row r="486" spans="2:5" ht="15.75">
      <c r="B486" s="26"/>
      <c r="C486" s="26"/>
      <c r="D486" s="26"/>
      <c r="E486" s="27"/>
    </row>
    <row r="487" spans="2:5" ht="15.75">
      <c r="B487" s="26"/>
      <c r="C487" s="26"/>
      <c r="D487" s="26"/>
      <c r="E487" s="27"/>
    </row>
    <row r="488" spans="2:5" ht="15.75">
      <c r="B488" s="26"/>
      <c r="C488" s="26"/>
      <c r="D488" s="26"/>
      <c r="E488" s="27"/>
    </row>
    <row r="489" spans="2:5" ht="15.75">
      <c r="B489" s="26"/>
      <c r="C489" s="26"/>
      <c r="D489" s="26"/>
      <c r="E489" s="27"/>
    </row>
    <row r="490" spans="2:5" ht="15.75">
      <c r="B490" s="26"/>
      <c r="C490" s="26"/>
      <c r="D490" s="26"/>
      <c r="E490" s="27"/>
    </row>
    <row r="491" spans="2:5" ht="15.75">
      <c r="B491" s="26"/>
      <c r="C491" s="26"/>
      <c r="D491" s="26"/>
      <c r="E491" s="27"/>
    </row>
    <row r="492" spans="2:5" ht="15.75">
      <c r="B492" s="26"/>
      <c r="C492" s="26"/>
      <c r="D492" s="26"/>
      <c r="E492" s="27"/>
    </row>
    <row r="493" spans="2:5" ht="15.75">
      <c r="B493" s="26"/>
      <c r="C493" s="26"/>
      <c r="D493" s="26"/>
      <c r="E493" s="27"/>
    </row>
    <row r="494" spans="2:5" ht="15.75">
      <c r="B494" s="26"/>
      <c r="C494" s="26"/>
      <c r="D494" s="26"/>
      <c r="E494" s="27"/>
    </row>
    <row r="495" spans="2:5" ht="15.75">
      <c r="B495" s="26"/>
      <c r="C495" s="26"/>
      <c r="D495" s="26"/>
      <c r="E495" s="27"/>
    </row>
    <row r="496" spans="2:5" ht="15.75">
      <c r="B496" s="26"/>
      <c r="C496" s="26"/>
      <c r="D496" s="26"/>
      <c r="E496" s="27"/>
    </row>
    <row r="497" spans="2:5" ht="15.75">
      <c r="B497" s="26"/>
      <c r="C497" s="26"/>
      <c r="D497" s="26"/>
      <c r="E497" s="27"/>
    </row>
    <row r="498" spans="2:5" ht="15.75">
      <c r="B498" s="26"/>
      <c r="C498" s="26"/>
      <c r="D498" s="26"/>
      <c r="E498" s="27"/>
    </row>
    <row r="499" spans="2:5" ht="15.75">
      <c r="B499" s="26"/>
      <c r="C499" s="26"/>
      <c r="D499" s="26"/>
      <c r="E499" s="27"/>
    </row>
    <row r="500" spans="2:5" ht="15.75">
      <c r="B500" s="26"/>
      <c r="C500" s="26"/>
      <c r="D500" s="26"/>
      <c r="E500" s="27"/>
    </row>
    <row r="501" spans="2:5" ht="15.75">
      <c r="B501" s="26"/>
      <c r="C501" s="26"/>
      <c r="D501" s="26"/>
      <c r="E501" s="27"/>
    </row>
    <row r="502" spans="2:5" ht="15.75">
      <c r="B502" s="26"/>
      <c r="C502" s="26"/>
      <c r="D502" s="26"/>
      <c r="E502" s="27"/>
    </row>
    <row r="503" spans="2:5" ht="15.75">
      <c r="B503" s="26"/>
      <c r="C503" s="26"/>
      <c r="D503" s="26"/>
      <c r="E503" s="27"/>
    </row>
    <row r="504" spans="2:5" ht="15.75">
      <c r="B504" s="26"/>
      <c r="C504" s="26"/>
      <c r="D504" s="26"/>
      <c r="E504" s="27"/>
    </row>
    <row r="505" spans="2:5" ht="15.75">
      <c r="B505" s="26"/>
      <c r="C505" s="26"/>
      <c r="D505" s="26"/>
      <c r="E505" s="27"/>
    </row>
    <row r="506" spans="2:5" ht="15.75">
      <c r="B506" s="26"/>
      <c r="C506" s="26"/>
      <c r="D506" s="26"/>
      <c r="E506" s="27"/>
    </row>
    <row r="507" spans="2:5" ht="15.75">
      <c r="B507" s="26"/>
      <c r="C507" s="26"/>
      <c r="D507" s="26"/>
      <c r="E507" s="27"/>
    </row>
    <row r="508" spans="2:5" ht="15.75">
      <c r="B508" s="26"/>
      <c r="C508" s="26"/>
      <c r="D508" s="26"/>
      <c r="E508" s="27"/>
    </row>
    <row r="509" spans="2:5" ht="15.75">
      <c r="B509" s="26"/>
      <c r="C509" s="26"/>
      <c r="D509" s="26"/>
      <c r="E509" s="27"/>
    </row>
    <row r="510" spans="2:5" ht="15.75">
      <c r="B510" s="26"/>
      <c r="C510" s="26"/>
      <c r="D510" s="26"/>
      <c r="E510" s="27"/>
    </row>
    <row r="511" spans="2:5" ht="15.75">
      <c r="B511" s="26"/>
      <c r="C511" s="26"/>
      <c r="D511" s="26"/>
      <c r="E511" s="27"/>
    </row>
    <row r="512" spans="2:5" ht="15.75">
      <c r="B512" s="26"/>
      <c r="C512" s="26"/>
      <c r="D512" s="26"/>
      <c r="E512" s="27"/>
    </row>
    <row r="513" spans="2:5" ht="15.75">
      <c r="B513" s="26"/>
      <c r="C513" s="26"/>
      <c r="D513" s="26"/>
      <c r="E513" s="27"/>
    </row>
    <row r="514" ht="15.75">
      <c r="E514" s="27"/>
    </row>
    <row r="515" ht="15.75">
      <c r="E515" s="27"/>
    </row>
    <row r="516" spans="2:5" ht="15.75">
      <c r="B516" s="9"/>
      <c r="C516" s="9"/>
      <c r="D516" s="9"/>
      <c r="E516" s="27"/>
    </row>
    <row r="517" spans="2:5" ht="15.75">
      <c r="B517" s="9"/>
      <c r="C517" s="9"/>
      <c r="D517" s="9"/>
      <c r="E517" s="27"/>
    </row>
    <row r="518" spans="2:5" ht="15.75">
      <c r="B518" s="9"/>
      <c r="C518" s="9"/>
      <c r="D518" s="9"/>
      <c r="E518" s="27"/>
    </row>
    <row r="519" spans="2:5" ht="15.75">
      <c r="B519" s="9"/>
      <c r="C519" s="9"/>
      <c r="D519" s="9"/>
      <c r="E519" s="27"/>
    </row>
    <row r="520" spans="2:5" ht="15.75">
      <c r="B520" s="9"/>
      <c r="C520" s="9"/>
      <c r="D520" s="9"/>
      <c r="E520" s="27"/>
    </row>
    <row r="521" spans="2:5" ht="15.75">
      <c r="B521" s="9"/>
      <c r="C521" s="9"/>
      <c r="D521" s="9"/>
      <c r="E521" s="27"/>
    </row>
    <row r="522" spans="2:5" ht="15.75">
      <c r="B522" s="9"/>
      <c r="C522" s="9"/>
      <c r="D522" s="9"/>
      <c r="E522" s="27"/>
    </row>
    <row r="523" spans="2:5" ht="15.75">
      <c r="B523" s="9"/>
      <c r="C523" s="9"/>
      <c r="D523" s="9"/>
      <c r="E523" s="27"/>
    </row>
    <row r="524" spans="2:5" ht="15.75">
      <c r="B524" s="9"/>
      <c r="C524" s="9"/>
      <c r="D524" s="9"/>
      <c r="E524" s="27"/>
    </row>
    <row r="525" spans="2:5" ht="15.75">
      <c r="B525" s="9"/>
      <c r="C525" s="9"/>
      <c r="D525" s="9"/>
      <c r="E525" s="27"/>
    </row>
    <row r="526" spans="2:5" ht="15.75">
      <c r="B526" s="9"/>
      <c r="C526" s="9"/>
      <c r="D526" s="9"/>
      <c r="E526" s="27"/>
    </row>
    <row r="527" spans="2:5" ht="15.75">
      <c r="B527" s="9"/>
      <c r="C527" s="9"/>
      <c r="D527" s="9"/>
      <c r="E527" s="27"/>
    </row>
    <row r="528" spans="2:5" ht="15.75">
      <c r="B528" s="9"/>
      <c r="C528" s="9"/>
      <c r="D528" s="9"/>
      <c r="E528" s="27"/>
    </row>
    <row r="529" spans="2:5" ht="15.75">
      <c r="B529" s="9"/>
      <c r="C529" s="9"/>
      <c r="D529" s="9"/>
      <c r="E529" s="27"/>
    </row>
    <row r="530" spans="2:5" ht="15.75">
      <c r="B530" s="9"/>
      <c r="C530" s="9"/>
      <c r="D530" s="9"/>
      <c r="E530" s="27"/>
    </row>
    <row r="531" spans="2:5" ht="15.75">
      <c r="B531" s="9"/>
      <c r="C531" s="9"/>
      <c r="D531" s="9"/>
      <c r="E531" s="27"/>
    </row>
    <row r="532" spans="2:5" ht="15.75">
      <c r="B532" s="9"/>
      <c r="C532" s="9"/>
      <c r="D532" s="9"/>
      <c r="E532" s="27"/>
    </row>
    <row r="533" spans="2:5" ht="15.75">
      <c r="B533" s="9"/>
      <c r="C533" s="9"/>
      <c r="D533" s="9"/>
      <c r="E533" s="27"/>
    </row>
    <row r="534" spans="2:5" ht="15.75">
      <c r="B534" s="9"/>
      <c r="C534" s="9"/>
      <c r="D534" s="9"/>
      <c r="E534" s="27"/>
    </row>
    <row r="535" spans="2:5" ht="15.75">
      <c r="B535" s="9"/>
      <c r="C535" s="9"/>
      <c r="D535" s="9"/>
      <c r="E535" s="27"/>
    </row>
    <row r="536" spans="2:5" ht="15.75">
      <c r="B536" s="9"/>
      <c r="C536" s="9"/>
      <c r="D536" s="9"/>
      <c r="E536" s="27"/>
    </row>
    <row r="537" spans="2:5" ht="15.75">
      <c r="B537" s="9"/>
      <c r="C537" s="9"/>
      <c r="D537" s="9"/>
      <c r="E537" s="27"/>
    </row>
    <row r="538" spans="2:5" ht="15.75">
      <c r="B538" s="9"/>
      <c r="C538" s="9"/>
      <c r="D538" s="9"/>
      <c r="E538" s="27"/>
    </row>
    <row r="539" spans="2:5" ht="15.75">
      <c r="B539" s="9"/>
      <c r="C539" s="9"/>
      <c r="D539" s="9"/>
      <c r="E539" s="27"/>
    </row>
    <row r="540" spans="2:5" ht="15.75">
      <c r="B540" s="9"/>
      <c r="C540" s="9"/>
      <c r="D540" s="9"/>
      <c r="E540" s="27"/>
    </row>
    <row r="541" spans="2:5" ht="15.75">
      <c r="B541" s="9"/>
      <c r="C541" s="9"/>
      <c r="D541" s="9"/>
      <c r="E541" s="27"/>
    </row>
    <row r="542" spans="2:5" ht="15.75">
      <c r="B542" s="9"/>
      <c r="C542" s="9"/>
      <c r="D542" s="9"/>
      <c r="E542" s="27"/>
    </row>
    <row r="543" spans="2:5" ht="15.75">
      <c r="B543" s="9"/>
      <c r="C543" s="9"/>
      <c r="D543" s="9"/>
      <c r="E543" s="27"/>
    </row>
    <row r="544" spans="2:5" ht="15.75">
      <c r="B544" s="9"/>
      <c r="C544" s="9"/>
      <c r="D544" s="9"/>
      <c r="E544" s="27"/>
    </row>
    <row r="545" spans="2:5" ht="15.75">
      <c r="B545" s="9"/>
      <c r="C545" s="9"/>
      <c r="D545" s="9"/>
      <c r="E545" s="27"/>
    </row>
    <row r="546" spans="2:5" ht="15.75">
      <c r="B546" s="9"/>
      <c r="C546" s="9"/>
      <c r="D546" s="9"/>
      <c r="E546" s="27"/>
    </row>
    <row r="547" spans="2:5" ht="15.75">
      <c r="B547" s="9"/>
      <c r="C547" s="9"/>
      <c r="D547" s="9"/>
      <c r="E547" s="27"/>
    </row>
    <row r="548" spans="2:5" ht="15.75">
      <c r="B548" s="9"/>
      <c r="C548" s="9"/>
      <c r="D548" s="9"/>
      <c r="E548" s="27"/>
    </row>
    <row r="549" spans="2:5" ht="15.75">
      <c r="B549" s="9"/>
      <c r="C549" s="9"/>
      <c r="D549" s="9"/>
      <c r="E549" s="27"/>
    </row>
    <row r="550" spans="2:5" ht="15.75">
      <c r="B550" s="9"/>
      <c r="C550" s="9"/>
      <c r="D550" s="9"/>
      <c r="E550" s="27"/>
    </row>
    <row r="551" spans="2:5" ht="15.75">
      <c r="B551" s="9"/>
      <c r="C551" s="9"/>
      <c r="D551" s="9"/>
      <c r="E551" s="27"/>
    </row>
    <row r="552" spans="2:5" ht="15.75">
      <c r="B552" s="9"/>
      <c r="C552" s="9"/>
      <c r="D552" s="9"/>
      <c r="E552" s="27"/>
    </row>
    <row r="553" spans="2:5" ht="15.75">
      <c r="B553" s="9"/>
      <c r="C553" s="9"/>
      <c r="D553" s="9"/>
      <c r="E553" s="27"/>
    </row>
    <row r="554" spans="2:5" ht="15.75">
      <c r="B554" s="9"/>
      <c r="C554" s="9"/>
      <c r="D554" s="9"/>
      <c r="E554" s="27"/>
    </row>
    <row r="555" spans="2:5" ht="15.75">
      <c r="B555" s="9"/>
      <c r="C555" s="9"/>
      <c r="D555" s="9"/>
      <c r="E555" s="27"/>
    </row>
    <row r="556" spans="2:5" ht="15.75">
      <c r="B556" s="9"/>
      <c r="C556" s="9"/>
      <c r="D556" s="9"/>
      <c r="E556" s="27"/>
    </row>
    <row r="557" spans="2:5" ht="15.75">
      <c r="B557" s="9"/>
      <c r="C557" s="9"/>
      <c r="D557" s="9"/>
      <c r="E557" s="27"/>
    </row>
    <row r="558" spans="2:5" ht="15.75">
      <c r="B558" s="9"/>
      <c r="C558" s="9"/>
      <c r="D558" s="9"/>
      <c r="E558" s="27"/>
    </row>
    <row r="559" spans="2:5" ht="15.75">
      <c r="B559" s="9"/>
      <c r="C559" s="9"/>
      <c r="D559" s="9"/>
      <c r="E559" s="27"/>
    </row>
    <row r="560" spans="2:5" ht="15.75">
      <c r="B560" s="9"/>
      <c r="C560" s="9"/>
      <c r="D560" s="9"/>
      <c r="E560" s="27"/>
    </row>
    <row r="561" spans="2:5" ht="15.75">
      <c r="B561" s="9"/>
      <c r="C561" s="9"/>
      <c r="D561" s="9"/>
      <c r="E561" s="27"/>
    </row>
    <row r="562" spans="2:5" ht="15.75">
      <c r="B562" s="9"/>
      <c r="C562" s="9"/>
      <c r="D562" s="9"/>
      <c r="E562" s="27"/>
    </row>
    <row r="563" spans="2:5" ht="15.75">
      <c r="B563" s="9"/>
      <c r="C563" s="9"/>
      <c r="D563" s="9"/>
      <c r="E563" s="27"/>
    </row>
    <row r="564" spans="2:5" ht="15.75">
      <c r="B564" s="9"/>
      <c r="C564" s="9"/>
      <c r="D564" s="9"/>
      <c r="E564" s="27"/>
    </row>
    <row r="565" spans="2:5" ht="15.75">
      <c r="B565" s="9"/>
      <c r="C565" s="9"/>
      <c r="D565" s="9"/>
      <c r="E565" s="27"/>
    </row>
    <row r="566" spans="2:5" ht="15.75">
      <c r="B566" s="9"/>
      <c r="C566" s="9"/>
      <c r="D566" s="9"/>
      <c r="E566" s="27"/>
    </row>
    <row r="567" spans="2:5" ht="15.75">
      <c r="B567" s="9"/>
      <c r="C567" s="9"/>
      <c r="D567" s="9"/>
      <c r="E567" s="27"/>
    </row>
    <row r="568" spans="2:5" ht="15.75">
      <c r="B568" s="9"/>
      <c r="C568" s="9"/>
      <c r="D568" s="9"/>
      <c r="E568" s="27"/>
    </row>
    <row r="569" spans="2:5" ht="15.75">
      <c r="B569" s="9"/>
      <c r="C569" s="9"/>
      <c r="D569" s="9"/>
      <c r="E569" s="27"/>
    </row>
    <row r="570" spans="2:5" ht="15.75">
      <c r="B570" s="9"/>
      <c r="C570" s="9"/>
      <c r="D570" s="9"/>
      <c r="E570" s="27"/>
    </row>
    <row r="571" spans="2:5" ht="15.75">
      <c r="B571" s="9"/>
      <c r="C571" s="9"/>
      <c r="D571" s="9"/>
      <c r="E571" s="27"/>
    </row>
    <row r="572" spans="2:5" ht="15.75">
      <c r="B572" s="9"/>
      <c r="C572" s="9"/>
      <c r="D572" s="9"/>
      <c r="E572" s="27"/>
    </row>
    <row r="573" spans="2:5" ht="15.75">
      <c r="B573" s="9"/>
      <c r="C573" s="9"/>
      <c r="D573" s="9"/>
      <c r="E573" s="27"/>
    </row>
    <row r="574" spans="2:5" ht="15.75">
      <c r="B574" s="9"/>
      <c r="C574" s="9"/>
      <c r="D574" s="9"/>
      <c r="E574" s="27"/>
    </row>
    <row r="575" spans="2:5" ht="15.75">
      <c r="B575" s="9"/>
      <c r="C575" s="9"/>
      <c r="D575" s="9"/>
      <c r="E575" s="27"/>
    </row>
    <row r="576" spans="2:5" ht="15.75">
      <c r="B576" s="9"/>
      <c r="C576" s="9"/>
      <c r="D576" s="9"/>
      <c r="E576" s="27"/>
    </row>
    <row r="577" spans="2:5" ht="15.75">
      <c r="B577" s="9"/>
      <c r="C577" s="9"/>
      <c r="D577" s="9"/>
      <c r="E577" s="27"/>
    </row>
    <row r="578" spans="2:5" ht="15.75">
      <c r="B578" s="9"/>
      <c r="C578" s="9"/>
      <c r="D578" s="9"/>
      <c r="E578" s="27"/>
    </row>
    <row r="579" spans="2:5" ht="15.75">
      <c r="B579" s="9"/>
      <c r="C579" s="9"/>
      <c r="D579" s="9"/>
      <c r="E579" s="27"/>
    </row>
    <row r="580" spans="2:5" ht="15.75">
      <c r="B580" s="9"/>
      <c r="C580" s="9"/>
      <c r="D580" s="9"/>
      <c r="E580" s="27"/>
    </row>
    <row r="581" spans="2:5" ht="15.75">
      <c r="B581" s="9"/>
      <c r="C581" s="9"/>
      <c r="D581" s="9"/>
      <c r="E581" s="27"/>
    </row>
    <row r="582" spans="2:5" ht="15.75">
      <c r="B582" s="9"/>
      <c r="C582" s="9"/>
      <c r="D582" s="9"/>
      <c r="E582" s="27"/>
    </row>
    <row r="583" spans="2:5" ht="15.75">
      <c r="B583" s="9"/>
      <c r="C583" s="9"/>
      <c r="D583" s="9"/>
      <c r="E583" s="27"/>
    </row>
    <row r="584" spans="2:5" ht="15.75">
      <c r="B584" s="9"/>
      <c r="C584" s="9"/>
      <c r="D584" s="9"/>
      <c r="E584" s="27"/>
    </row>
    <row r="585" spans="2:5" ht="15.75">
      <c r="B585" s="9"/>
      <c r="C585" s="9"/>
      <c r="D585" s="9"/>
      <c r="E585" s="27"/>
    </row>
    <row r="586" spans="2:5" ht="15.75">
      <c r="B586" s="9"/>
      <c r="C586" s="9"/>
      <c r="D586" s="9"/>
      <c r="E586" s="27"/>
    </row>
    <row r="587" spans="2:5" ht="15.75">
      <c r="B587" s="9"/>
      <c r="C587" s="9"/>
      <c r="D587" s="9"/>
      <c r="E587" s="27"/>
    </row>
    <row r="588" spans="2:5" ht="15.75">
      <c r="B588" s="9"/>
      <c r="C588" s="9"/>
      <c r="D588" s="9"/>
      <c r="E588" s="27"/>
    </row>
    <row r="589" spans="2:5" ht="15.75">
      <c r="B589" s="9"/>
      <c r="C589" s="9"/>
      <c r="D589" s="9"/>
      <c r="E589" s="27"/>
    </row>
    <row r="590" spans="2:5" ht="15.75">
      <c r="B590" s="9"/>
      <c r="C590" s="9"/>
      <c r="D590" s="9"/>
      <c r="E590" s="27"/>
    </row>
    <row r="591" spans="2:5" ht="15.75">
      <c r="B591" s="9"/>
      <c r="C591" s="9"/>
      <c r="D591" s="9"/>
      <c r="E591" s="27"/>
    </row>
    <row r="592" spans="2:5" ht="15.75">
      <c r="B592" s="9"/>
      <c r="C592" s="9"/>
      <c r="D592" s="9"/>
      <c r="E592" s="27"/>
    </row>
    <row r="593" spans="2:5" ht="15.75">
      <c r="B593" s="9"/>
      <c r="C593" s="9"/>
      <c r="D593" s="9"/>
      <c r="E593" s="27"/>
    </row>
    <row r="594" spans="2:5" ht="15.75">
      <c r="B594" s="9"/>
      <c r="C594" s="9"/>
      <c r="D594" s="9"/>
      <c r="E594" s="27"/>
    </row>
    <row r="595" spans="2:5" ht="15.75">
      <c r="B595" s="9"/>
      <c r="C595" s="9"/>
      <c r="D595" s="9"/>
      <c r="E595" s="27"/>
    </row>
    <row r="596" spans="2:5" ht="15.75">
      <c r="B596" s="9"/>
      <c r="C596" s="9"/>
      <c r="D596" s="9"/>
      <c r="E596" s="27"/>
    </row>
    <row r="597" spans="2:5" ht="15.75">
      <c r="B597" s="9"/>
      <c r="C597" s="9"/>
      <c r="D597" s="9"/>
      <c r="E597" s="27"/>
    </row>
    <row r="598" spans="2:5" ht="15.75">
      <c r="B598" s="9"/>
      <c r="C598" s="9"/>
      <c r="D598" s="9"/>
      <c r="E598" s="27"/>
    </row>
    <row r="599" spans="2:5" ht="15.75">
      <c r="B599" s="9"/>
      <c r="C599" s="9"/>
      <c r="D599" s="9"/>
      <c r="E599" s="27"/>
    </row>
    <row r="600" spans="2:5" ht="15.75">
      <c r="B600" s="9"/>
      <c r="C600" s="9"/>
      <c r="D600" s="9"/>
      <c r="E600" s="27"/>
    </row>
    <row r="601" spans="2:5" ht="15.75">
      <c r="B601" s="9"/>
      <c r="C601" s="9"/>
      <c r="D601" s="9"/>
      <c r="E601" s="27"/>
    </row>
    <row r="602" spans="2:5" ht="15.75">
      <c r="B602" s="9"/>
      <c r="C602" s="9"/>
      <c r="D602" s="9"/>
      <c r="E602" s="27"/>
    </row>
    <row r="603" spans="2:5" ht="15.75">
      <c r="B603" s="9"/>
      <c r="C603" s="9"/>
      <c r="D603" s="9"/>
      <c r="E603" s="27"/>
    </row>
    <row r="604" spans="2:5" ht="15.75">
      <c r="B604" s="9"/>
      <c r="C604" s="9"/>
      <c r="D604" s="9"/>
      <c r="E604" s="27"/>
    </row>
    <row r="605" spans="2:5" ht="15.75">
      <c r="B605" s="9"/>
      <c r="C605" s="9"/>
      <c r="D605" s="9"/>
      <c r="E605" s="27"/>
    </row>
    <row r="606" spans="2:5" ht="15.75">
      <c r="B606" s="9"/>
      <c r="C606" s="9"/>
      <c r="D606" s="9"/>
      <c r="E606" s="27"/>
    </row>
    <row r="607" spans="2:5" ht="15.75">
      <c r="B607" s="9"/>
      <c r="C607" s="9"/>
      <c r="D607" s="9"/>
      <c r="E607" s="27"/>
    </row>
    <row r="608" spans="2:5" ht="15.75">
      <c r="B608" s="9"/>
      <c r="C608" s="9"/>
      <c r="D608" s="9"/>
      <c r="E608" s="27"/>
    </row>
    <row r="609" spans="2:5" ht="15.75">
      <c r="B609" s="9"/>
      <c r="C609" s="9"/>
      <c r="D609" s="9"/>
      <c r="E609" s="27"/>
    </row>
    <row r="610" spans="2:5" ht="15.75">
      <c r="B610" s="9"/>
      <c r="C610" s="9"/>
      <c r="D610" s="9"/>
      <c r="E610" s="27"/>
    </row>
    <row r="611" spans="2:5" ht="15.75">
      <c r="B611" s="9"/>
      <c r="C611" s="9"/>
      <c r="D611" s="9"/>
      <c r="E611" s="27"/>
    </row>
    <row r="612" spans="2:5" ht="15.75">
      <c r="B612" s="9"/>
      <c r="C612" s="9"/>
      <c r="D612" s="9"/>
      <c r="E612" s="27"/>
    </row>
    <row r="613" spans="2:5" ht="15.75">
      <c r="B613" s="9"/>
      <c r="C613" s="9"/>
      <c r="D613" s="9"/>
      <c r="E613" s="27"/>
    </row>
    <row r="614" spans="2:5" ht="15.75">
      <c r="B614" s="9"/>
      <c r="C614" s="9"/>
      <c r="D614" s="9"/>
      <c r="E614" s="27"/>
    </row>
    <row r="615" spans="2:5" ht="15.75">
      <c r="B615" s="9"/>
      <c r="C615" s="9"/>
      <c r="D615" s="9"/>
      <c r="E615" s="27"/>
    </row>
    <row r="616" spans="2:5" ht="15.75">
      <c r="B616" s="9"/>
      <c r="C616" s="9"/>
      <c r="D616" s="9"/>
      <c r="E616" s="27"/>
    </row>
    <row r="617" spans="2:5" ht="15.75">
      <c r="B617" s="9"/>
      <c r="C617" s="9"/>
      <c r="D617" s="9"/>
      <c r="E617" s="27"/>
    </row>
    <row r="618" spans="2:5" ht="15.75">
      <c r="B618" s="9"/>
      <c r="C618" s="9"/>
      <c r="D618" s="9"/>
      <c r="E618" s="27"/>
    </row>
    <row r="619" spans="2:5" ht="15.75">
      <c r="B619" s="9"/>
      <c r="C619" s="9"/>
      <c r="D619" s="9"/>
      <c r="E619" s="27"/>
    </row>
    <row r="620" spans="2:5" ht="15.75">
      <c r="B620" s="9"/>
      <c r="C620" s="9"/>
      <c r="D620" s="9"/>
      <c r="E620" s="27"/>
    </row>
    <row r="621" spans="2:5" ht="15.75">
      <c r="B621" s="9"/>
      <c r="C621" s="9"/>
      <c r="D621" s="9"/>
      <c r="E621" s="27"/>
    </row>
    <row r="622" spans="2:5" ht="15.75">
      <c r="B622" s="9"/>
      <c r="C622" s="9"/>
      <c r="D622" s="9"/>
      <c r="E622" s="27"/>
    </row>
    <row r="623" spans="2:5" ht="15.75">
      <c r="B623" s="9"/>
      <c r="C623" s="9"/>
      <c r="D623" s="9"/>
      <c r="E623" s="27"/>
    </row>
    <row r="624" spans="2:5" ht="15.75">
      <c r="B624" s="9"/>
      <c r="C624" s="9"/>
      <c r="D624" s="9"/>
      <c r="E624" s="27"/>
    </row>
    <row r="625" spans="2:5" ht="15.75">
      <c r="B625" s="9"/>
      <c r="C625" s="9"/>
      <c r="D625" s="9"/>
      <c r="E625" s="27"/>
    </row>
    <row r="626" spans="2:5" ht="15.75">
      <c r="B626" s="9"/>
      <c r="C626" s="9"/>
      <c r="D626" s="9"/>
      <c r="E626" s="27"/>
    </row>
    <row r="627" spans="2:5" ht="15.75">
      <c r="B627" s="9"/>
      <c r="C627" s="9"/>
      <c r="D627" s="9"/>
      <c r="E627" s="27"/>
    </row>
    <row r="628" spans="2:5" ht="15.75">
      <c r="B628" s="9"/>
      <c r="C628" s="9"/>
      <c r="D628" s="9"/>
      <c r="E628" s="27"/>
    </row>
    <row r="629" spans="2:5" ht="15.75">
      <c r="B629" s="9"/>
      <c r="C629" s="9"/>
      <c r="D629" s="9"/>
      <c r="E629" s="27"/>
    </row>
    <row r="630" spans="2:5" ht="15.75">
      <c r="B630" s="9"/>
      <c r="C630" s="9"/>
      <c r="D630" s="9"/>
      <c r="E630" s="27"/>
    </row>
    <row r="631" spans="2:5" ht="15.75">
      <c r="B631" s="9"/>
      <c r="C631" s="9"/>
      <c r="D631" s="9"/>
      <c r="E631" s="27"/>
    </row>
    <row r="632" spans="2:5" ht="15.75">
      <c r="B632" s="9"/>
      <c r="C632" s="9"/>
      <c r="D632" s="9"/>
      <c r="E632" s="27"/>
    </row>
    <row r="633" spans="2:5" ht="15.75">
      <c r="B633" s="9"/>
      <c r="C633" s="9"/>
      <c r="D633" s="9"/>
      <c r="E633" s="27"/>
    </row>
    <row r="634" spans="2:5" ht="15.75">
      <c r="B634" s="9"/>
      <c r="C634" s="9"/>
      <c r="D634" s="9"/>
      <c r="E634" s="27"/>
    </row>
    <row r="635" spans="2:5" ht="15.75">
      <c r="B635" s="9"/>
      <c r="C635" s="9"/>
      <c r="D635" s="9"/>
      <c r="E635" s="27"/>
    </row>
    <row r="636" spans="2:5" ht="15.75">
      <c r="B636" s="9"/>
      <c r="C636" s="9"/>
      <c r="D636" s="9"/>
      <c r="E636" s="27"/>
    </row>
    <row r="637" spans="2:5" ht="15.75">
      <c r="B637" s="9"/>
      <c r="C637" s="9"/>
      <c r="D637" s="9"/>
      <c r="E637" s="27"/>
    </row>
    <row r="638" spans="2:5" ht="15.75">
      <c r="B638" s="9"/>
      <c r="C638" s="9"/>
      <c r="D638" s="9"/>
      <c r="E638" s="27"/>
    </row>
    <row r="639" spans="2:5" ht="15.75">
      <c r="B639" s="9"/>
      <c r="C639" s="9"/>
      <c r="D639" s="9"/>
      <c r="E639" s="27"/>
    </row>
    <row r="640" spans="2:5" ht="15.75">
      <c r="B640" s="9"/>
      <c r="C640" s="9"/>
      <c r="D640" s="9"/>
      <c r="E640" s="27"/>
    </row>
    <row r="641" spans="2:5" ht="15.75">
      <c r="B641" s="9"/>
      <c r="C641" s="9"/>
      <c r="D641" s="9"/>
      <c r="E641" s="27"/>
    </row>
    <row r="642" spans="2:5" ht="15.75">
      <c r="B642" s="9"/>
      <c r="C642" s="9"/>
      <c r="D642" s="9"/>
      <c r="E642" s="27"/>
    </row>
    <row r="643" spans="2:5" ht="15.75">
      <c r="B643" s="9"/>
      <c r="C643" s="9"/>
      <c r="D643" s="9"/>
      <c r="E643" s="27"/>
    </row>
    <row r="644" spans="2:5" ht="15.75">
      <c r="B644" s="9"/>
      <c r="C644" s="9"/>
      <c r="D644" s="9"/>
      <c r="E644" s="27"/>
    </row>
    <row r="645" spans="2:5" ht="15.75">
      <c r="B645" s="9"/>
      <c r="C645" s="9"/>
      <c r="D645" s="9"/>
      <c r="E645" s="27"/>
    </row>
    <row r="646" spans="2:5" ht="15.75">
      <c r="B646" s="9"/>
      <c r="C646" s="9"/>
      <c r="D646" s="9"/>
      <c r="E646" s="27"/>
    </row>
    <row r="647" spans="2:5" ht="15.75">
      <c r="B647" s="9"/>
      <c r="C647" s="9"/>
      <c r="D647" s="9"/>
      <c r="E647" s="27"/>
    </row>
    <row r="648" spans="2:5" ht="15.75">
      <c r="B648" s="9"/>
      <c r="C648" s="9"/>
      <c r="D648" s="9"/>
      <c r="E648" s="27"/>
    </row>
    <row r="649" spans="2:5" ht="15.75">
      <c r="B649" s="9"/>
      <c r="C649" s="9"/>
      <c r="D649" s="9"/>
      <c r="E649" s="27"/>
    </row>
    <row r="650" spans="2:5" ht="15.75">
      <c r="B650" s="9"/>
      <c r="C650" s="9"/>
      <c r="D650" s="9"/>
      <c r="E650" s="27"/>
    </row>
    <row r="651" spans="2:5" ht="15.75">
      <c r="B651" s="9"/>
      <c r="C651" s="9"/>
      <c r="D651" s="9"/>
      <c r="E651" s="27"/>
    </row>
    <row r="652" spans="2:5" ht="15.75">
      <c r="B652" s="9"/>
      <c r="C652" s="9"/>
      <c r="D652" s="9"/>
      <c r="E652" s="27"/>
    </row>
    <row r="653" spans="2:5" ht="15.75">
      <c r="B653" s="9"/>
      <c r="C653" s="9"/>
      <c r="D653" s="9"/>
      <c r="E653" s="27"/>
    </row>
    <row r="654" spans="2:5" ht="15.75">
      <c r="B654" s="9"/>
      <c r="C654" s="9"/>
      <c r="D654" s="9"/>
      <c r="E654" s="27"/>
    </row>
    <row r="655" spans="2:5" ht="15.75">
      <c r="B655" s="9"/>
      <c r="C655" s="9"/>
      <c r="D655" s="9"/>
      <c r="E655" s="27"/>
    </row>
    <row r="656" spans="2:5" ht="15.75">
      <c r="B656" s="9"/>
      <c r="C656" s="9"/>
      <c r="D656" s="9"/>
      <c r="E656" s="27"/>
    </row>
    <row r="657" spans="2:5" ht="15.75">
      <c r="B657" s="9"/>
      <c r="C657" s="9"/>
      <c r="D657" s="9"/>
      <c r="E657" s="27"/>
    </row>
    <row r="658" spans="2:5" ht="15.75">
      <c r="B658" s="9"/>
      <c r="C658" s="9"/>
      <c r="D658" s="9"/>
      <c r="E658" s="27"/>
    </row>
    <row r="659" spans="2:5" ht="15.75">
      <c r="B659" s="9"/>
      <c r="C659" s="9"/>
      <c r="D659" s="9"/>
      <c r="E659" s="27"/>
    </row>
    <row r="660" spans="2:5" ht="15.75">
      <c r="B660" s="9"/>
      <c r="C660" s="9"/>
      <c r="D660" s="9"/>
      <c r="E660" s="27"/>
    </row>
    <row r="661" spans="2:5" ht="15.75">
      <c r="B661" s="9"/>
      <c r="C661" s="9"/>
      <c r="D661" s="9"/>
      <c r="E661" s="27"/>
    </row>
    <row r="662" spans="2:5" ht="15.75">
      <c r="B662" s="9"/>
      <c r="C662" s="9"/>
      <c r="D662" s="9"/>
      <c r="E662" s="27"/>
    </row>
    <row r="663" spans="2:5" ht="15.75">
      <c r="B663" s="9"/>
      <c r="C663" s="9"/>
      <c r="D663" s="9"/>
      <c r="E663" s="27"/>
    </row>
    <row r="664" spans="2:5" ht="15.75">
      <c r="B664" s="9"/>
      <c r="C664" s="9"/>
      <c r="D664" s="9"/>
      <c r="E664" s="27"/>
    </row>
    <row r="665" spans="2:5" ht="15.75">
      <c r="B665" s="9"/>
      <c r="C665" s="9"/>
      <c r="D665" s="9"/>
      <c r="E665" s="27"/>
    </row>
    <row r="666" spans="2:5" ht="15.75">
      <c r="B666" s="9"/>
      <c r="C666" s="9"/>
      <c r="D666" s="9"/>
      <c r="E666" s="27"/>
    </row>
    <row r="667" spans="2:5" ht="15.75">
      <c r="B667" s="9"/>
      <c r="C667" s="9"/>
      <c r="D667" s="9"/>
      <c r="E667" s="27"/>
    </row>
    <row r="668" spans="2:5" ht="15.75">
      <c r="B668" s="9"/>
      <c r="C668" s="9"/>
      <c r="D668" s="9"/>
      <c r="E668" s="27"/>
    </row>
    <row r="669" spans="2:5" ht="15.75">
      <c r="B669" s="9"/>
      <c r="C669" s="9"/>
      <c r="D669" s="9"/>
      <c r="E669" s="27"/>
    </row>
    <row r="670" spans="2:5" ht="15.75">
      <c r="B670" s="9"/>
      <c r="C670" s="9"/>
      <c r="D670" s="9"/>
      <c r="E670" s="27"/>
    </row>
    <row r="671" spans="2:5" ht="15.75">
      <c r="B671" s="9"/>
      <c r="C671" s="9"/>
      <c r="D671" s="9"/>
      <c r="E671" s="27"/>
    </row>
    <row r="672" spans="2:5" ht="15.75">
      <c r="B672" s="9"/>
      <c r="C672" s="9"/>
      <c r="D672" s="9"/>
      <c r="E672" s="27"/>
    </row>
    <row r="673" spans="2:5" ht="15.75">
      <c r="B673" s="9"/>
      <c r="C673" s="9"/>
      <c r="D673" s="9"/>
      <c r="E673" s="27"/>
    </row>
    <row r="674" spans="2:5" ht="15.75">
      <c r="B674" s="9"/>
      <c r="C674" s="9"/>
      <c r="D674" s="9"/>
      <c r="E674" s="27"/>
    </row>
    <row r="675" spans="2:5" ht="15.75">
      <c r="B675" s="9"/>
      <c r="C675" s="9"/>
      <c r="D675" s="9"/>
      <c r="E675" s="27"/>
    </row>
    <row r="676" spans="2:5" ht="15.75">
      <c r="B676" s="9"/>
      <c r="C676" s="9"/>
      <c r="D676" s="9"/>
      <c r="E676" s="27"/>
    </row>
    <row r="677" spans="2:5" ht="15.75">
      <c r="B677" s="9"/>
      <c r="C677" s="9"/>
      <c r="D677" s="9"/>
      <c r="E677" s="27"/>
    </row>
    <row r="678" spans="2:5" ht="15.75">
      <c r="B678" s="9"/>
      <c r="C678" s="9"/>
      <c r="D678" s="9"/>
      <c r="E678" s="27"/>
    </row>
    <row r="679" spans="2:5" ht="15.75">
      <c r="B679" s="9"/>
      <c r="C679" s="9"/>
      <c r="D679" s="9"/>
      <c r="E679" s="27"/>
    </row>
    <row r="680" spans="2:5" ht="15.75">
      <c r="B680" s="9"/>
      <c r="C680" s="9"/>
      <c r="D680" s="9"/>
      <c r="E680" s="27"/>
    </row>
    <row r="681" spans="2:5" ht="15.75">
      <c r="B681" s="9"/>
      <c r="C681" s="9"/>
      <c r="D681" s="9"/>
      <c r="E681" s="27"/>
    </row>
    <row r="682" spans="2:5" ht="15.75">
      <c r="B682" s="9"/>
      <c r="C682" s="9"/>
      <c r="D682" s="9"/>
      <c r="E682" s="27"/>
    </row>
    <row r="683" spans="2:5" ht="15.75">
      <c r="B683" s="9"/>
      <c r="C683" s="9"/>
      <c r="D683" s="9"/>
      <c r="E683" s="27"/>
    </row>
    <row r="684" spans="2:5" ht="15.75">
      <c r="B684" s="9"/>
      <c r="C684" s="9"/>
      <c r="D684" s="9"/>
      <c r="E684" s="27"/>
    </row>
    <row r="685" spans="2:5" ht="15.75">
      <c r="B685" s="9"/>
      <c r="C685" s="9"/>
      <c r="D685" s="9"/>
      <c r="E685" s="27"/>
    </row>
    <row r="686" spans="2:5" ht="15.75">
      <c r="B686" s="9"/>
      <c r="C686" s="9"/>
      <c r="D686" s="9"/>
      <c r="E686" s="27"/>
    </row>
    <row r="687" spans="2:5" ht="15.75">
      <c r="B687" s="9"/>
      <c r="C687" s="9"/>
      <c r="D687" s="9"/>
      <c r="E687" s="27"/>
    </row>
    <row r="688" spans="2:5" ht="15.75">
      <c r="B688" s="9"/>
      <c r="C688" s="9"/>
      <c r="D688" s="9"/>
      <c r="E688" s="27"/>
    </row>
    <row r="689" spans="2:5" ht="15.75">
      <c r="B689" s="9"/>
      <c r="C689" s="9"/>
      <c r="D689" s="9"/>
      <c r="E689" s="27"/>
    </row>
    <row r="690" spans="2:5" ht="15.75">
      <c r="B690" s="9"/>
      <c r="C690" s="9"/>
      <c r="D690" s="9"/>
      <c r="E690" s="27"/>
    </row>
    <row r="691" spans="2:5" ht="15.75">
      <c r="B691" s="9"/>
      <c r="C691" s="9"/>
      <c r="D691" s="9"/>
      <c r="E691" s="27"/>
    </row>
    <row r="692" spans="2:5" ht="15.75">
      <c r="B692" s="9"/>
      <c r="C692" s="9"/>
      <c r="D692" s="9"/>
      <c r="E692" s="27"/>
    </row>
    <row r="693" spans="2:5" ht="15.75">
      <c r="B693" s="9"/>
      <c r="C693" s="9"/>
      <c r="D693" s="9"/>
      <c r="E693" s="27"/>
    </row>
    <row r="694" spans="2:5" ht="15.75">
      <c r="B694" s="9"/>
      <c r="C694" s="9"/>
      <c r="D694" s="9"/>
      <c r="E694" s="27"/>
    </row>
    <row r="695" spans="2:5" ht="15.75">
      <c r="B695" s="9"/>
      <c r="C695" s="9"/>
      <c r="D695" s="9"/>
      <c r="E695" s="27"/>
    </row>
    <row r="696" spans="2:5" ht="15.75">
      <c r="B696" s="9"/>
      <c r="C696" s="9"/>
      <c r="D696" s="9"/>
      <c r="E696" s="27"/>
    </row>
    <row r="697" spans="2:5" ht="15.75">
      <c r="B697" s="9"/>
      <c r="C697" s="9"/>
      <c r="D697" s="9"/>
      <c r="E697" s="27"/>
    </row>
    <row r="698" spans="2:5" ht="15.75">
      <c r="B698" s="9"/>
      <c r="C698" s="9"/>
      <c r="D698" s="9"/>
      <c r="E698" s="27"/>
    </row>
    <row r="699" spans="2:5" ht="15.75">
      <c r="B699" s="9"/>
      <c r="C699" s="9"/>
      <c r="D699" s="9"/>
      <c r="E699" s="27"/>
    </row>
    <row r="700" spans="2:5" ht="15.75">
      <c r="B700" s="9"/>
      <c r="C700" s="9"/>
      <c r="D700" s="9"/>
      <c r="E700" s="27"/>
    </row>
    <row r="701" spans="2:5" ht="15.75">
      <c r="B701" s="9"/>
      <c r="C701" s="9"/>
      <c r="D701" s="9"/>
      <c r="E701" s="27"/>
    </row>
    <row r="702" spans="2:5" ht="15.75">
      <c r="B702" s="9"/>
      <c r="C702" s="9"/>
      <c r="D702" s="9"/>
      <c r="E702" s="27"/>
    </row>
    <row r="703" spans="2:5" ht="15.75">
      <c r="B703" s="9"/>
      <c r="C703" s="9"/>
      <c r="D703" s="9"/>
      <c r="E703" s="27"/>
    </row>
    <row r="704" spans="2:5" ht="15.75">
      <c r="B704" s="9"/>
      <c r="C704" s="9"/>
      <c r="D704" s="9"/>
      <c r="E704" s="27"/>
    </row>
    <row r="705" spans="2:5" ht="15.75">
      <c r="B705" s="9"/>
      <c r="C705" s="9"/>
      <c r="D705" s="9"/>
      <c r="E705" s="27"/>
    </row>
    <row r="706" spans="2:5" ht="15.75">
      <c r="B706" s="9"/>
      <c r="C706" s="9"/>
      <c r="D706" s="9"/>
      <c r="E706" s="27"/>
    </row>
    <row r="707" spans="2:5" ht="15.75">
      <c r="B707" s="9"/>
      <c r="C707" s="9"/>
      <c r="D707" s="9"/>
      <c r="E707" s="27"/>
    </row>
    <row r="708" spans="2:5" ht="15.75">
      <c r="B708" s="9"/>
      <c r="C708" s="9"/>
      <c r="D708" s="9"/>
      <c r="E708" s="27"/>
    </row>
    <row r="709" spans="2:5" ht="15.75">
      <c r="B709" s="9"/>
      <c r="C709" s="9"/>
      <c r="D709" s="9"/>
      <c r="E709" s="27"/>
    </row>
    <row r="710" spans="2:5" ht="15.75">
      <c r="B710" s="9"/>
      <c r="C710" s="9"/>
      <c r="D710" s="9"/>
      <c r="E710" s="27"/>
    </row>
    <row r="711" spans="2:5" ht="15.75">
      <c r="B711" s="9"/>
      <c r="C711" s="9"/>
      <c r="D711" s="9"/>
      <c r="E711" s="27"/>
    </row>
    <row r="712" spans="2:5" ht="15.75">
      <c r="B712" s="9"/>
      <c r="C712" s="9"/>
      <c r="D712" s="9"/>
      <c r="E712" s="27"/>
    </row>
    <row r="713" spans="2:5" ht="15.75">
      <c r="B713" s="9"/>
      <c r="C713" s="9"/>
      <c r="D713" s="9"/>
      <c r="E713" s="27"/>
    </row>
    <row r="714" spans="2:5" ht="15.75">
      <c r="B714" s="9"/>
      <c r="C714" s="9"/>
      <c r="D714" s="9"/>
      <c r="E714" s="27"/>
    </row>
    <row r="715" spans="2:5" ht="15.75">
      <c r="B715" s="9"/>
      <c r="C715" s="9"/>
      <c r="D715" s="9"/>
      <c r="E715" s="27"/>
    </row>
    <row r="716" spans="2:5" ht="15.75">
      <c r="B716" s="9"/>
      <c r="C716" s="9"/>
      <c r="D716" s="9"/>
      <c r="E716" s="27"/>
    </row>
    <row r="717" spans="2:5" ht="15.75">
      <c r="B717" s="9"/>
      <c r="C717" s="9"/>
      <c r="D717" s="9"/>
      <c r="E717" s="27"/>
    </row>
    <row r="718" spans="2:5" ht="15.75">
      <c r="B718" s="9"/>
      <c r="C718" s="9"/>
      <c r="D718" s="9"/>
      <c r="E718" s="27"/>
    </row>
    <row r="719" spans="2:5" ht="15.75">
      <c r="B719" s="9"/>
      <c r="C719" s="9"/>
      <c r="D719" s="9"/>
      <c r="E719" s="27"/>
    </row>
    <row r="720" spans="2:5" ht="15.75">
      <c r="B720" s="9"/>
      <c r="C720" s="9"/>
      <c r="D720" s="9"/>
      <c r="E720" s="27"/>
    </row>
    <row r="721" spans="2:5" ht="15.75">
      <c r="B721" s="9"/>
      <c r="C721" s="9"/>
      <c r="D721" s="9"/>
      <c r="E721" s="27"/>
    </row>
    <row r="722" spans="2:5" ht="15.75">
      <c r="B722" s="9"/>
      <c r="C722" s="9"/>
      <c r="D722" s="9"/>
      <c r="E722" s="27"/>
    </row>
    <row r="723" spans="2:5" ht="15.75">
      <c r="B723" s="9"/>
      <c r="C723" s="9"/>
      <c r="D723" s="9"/>
      <c r="E723" s="27"/>
    </row>
    <row r="724" spans="2:5" ht="15.75">
      <c r="B724" s="9"/>
      <c r="C724" s="9"/>
      <c r="D724" s="9"/>
      <c r="E724" s="27"/>
    </row>
    <row r="725" spans="2:5" ht="15.75">
      <c r="B725" s="9"/>
      <c r="C725" s="9"/>
      <c r="D725" s="9"/>
      <c r="E725" s="27"/>
    </row>
    <row r="726" spans="2:5" ht="15.75">
      <c r="B726" s="9"/>
      <c r="C726" s="9"/>
      <c r="D726" s="9"/>
      <c r="E726" s="27"/>
    </row>
    <row r="727" spans="2:5" ht="15.75">
      <c r="B727" s="9"/>
      <c r="C727" s="9"/>
      <c r="D727" s="9"/>
      <c r="E727" s="27"/>
    </row>
    <row r="728" spans="2:5" ht="15.75">
      <c r="B728" s="9"/>
      <c r="C728" s="9"/>
      <c r="D728" s="9"/>
      <c r="E728" s="27"/>
    </row>
    <row r="729" spans="2:5" ht="15.75">
      <c r="B729" s="9"/>
      <c r="C729" s="9"/>
      <c r="D729" s="9"/>
      <c r="E729" s="27"/>
    </row>
    <row r="730" spans="2:5" ht="15.75">
      <c r="B730" s="9"/>
      <c r="C730" s="9"/>
      <c r="D730" s="9"/>
      <c r="E730" s="27"/>
    </row>
    <row r="731" spans="2:5" ht="15.75">
      <c r="B731" s="9"/>
      <c r="C731" s="9"/>
      <c r="D731" s="9"/>
      <c r="E731" s="27"/>
    </row>
    <row r="732" spans="2:5" ht="15.75">
      <c r="B732" s="9"/>
      <c r="C732" s="9"/>
      <c r="D732" s="9"/>
      <c r="E732" s="27"/>
    </row>
    <row r="733" spans="2:5" ht="15.75">
      <c r="B733" s="9"/>
      <c r="C733" s="9"/>
      <c r="D733" s="9"/>
      <c r="E733" s="27"/>
    </row>
    <row r="734" spans="2:5" ht="15.75">
      <c r="B734" s="9"/>
      <c r="C734" s="9"/>
      <c r="D734" s="9"/>
      <c r="E734" s="27"/>
    </row>
    <row r="735" spans="2:5" ht="15.75">
      <c r="B735" s="9"/>
      <c r="C735" s="9"/>
      <c r="D735" s="9"/>
      <c r="E735" s="27"/>
    </row>
    <row r="736" spans="2:5" ht="15.75">
      <c r="B736" s="9"/>
      <c r="C736" s="9"/>
      <c r="D736" s="9"/>
      <c r="E736" s="27"/>
    </row>
    <row r="737" spans="2:5" ht="15.75">
      <c r="B737" s="9"/>
      <c r="C737" s="9"/>
      <c r="D737" s="9"/>
      <c r="E737" s="27"/>
    </row>
    <row r="738" spans="2:5" ht="15.75">
      <c r="B738" s="9"/>
      <c r="C738" s="9"/>
      <c r="D738" s="9"/>
      <c r="E738" s="27"/>
    </row>
    <row r="739" spans="2:5" ht="15.75">
      <c r="B739" s="9"/>
      <c r="C739" s="9"/>
      <c r="D739" s="9"/>
      <c r="E739" s="27"/>
    </row>
    <row r="740" spans="2:5" ht="15.75">
      <c r="B740" s="9"/>
      <c r="C740" s="9"/>
      <c r="D740" s="9"/>
      <c r="E740" s="27"/>
    </row>
    <row r="741" spans="2:5" ht="15.75">
      <c r="B741" s="9"/>
      <c r="C741" s="9"/>
      <c r="D741" s="9"/>
      <c r="E741" s="27"/>
    </row>
    <row r="742" spans="2:5" ht="15.75">
      <c r="B742" s="9"/>
      <c r="C742" s="9"/>
      <c r="D742" s="9"/>
      <c r="E742" s="27"/>
    </row>
    <row r="743" spans="2:5" ht="15.75">
      <c r="B743" s="9"/>
      <c r="C743" s="9"/>
      <c r="D743" s="9"/>
      <c r="E743" s="27"/>
    </row>
    <row r="744" spans="2:5" ht="15.75">
      <c r="B744" s="9"/>
      <c r="C744" s="9"/>
      <c r="D744" s="9"/>
      <c r="E744" s="27"/>
    </row>
  </sheetData>
  <sheetProtection/>
  <mergeCells count="9">
    <mergeCell ref="B5:E5"/>
    <mergeCell ref="A466:E466"/>
    <mergeCell ref="D9:E9"/>
    <mergeCell ref="A7:E7"/>
    <mergeCell ref="A8:E8"/>
    <mergeCell ref="B1:E1"/>
    <mergeCell ref="B2:E2"/>
    <mergeCell ref="B3:E3"/>
    <mergeCell ref="B4:E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51"/>
  <sheetViews>
    <sheetView zoomScalePageLayoutView="0" workbookViewId="0" topLeftCell="A313">
      <selection activeCell="J315" sqref="J315"/>
    </sheetView>
  </sheetViews>
  <sheetFormatPr defaultColWidth="9.00390625" defaultRowHeight="12.75"/>
  <cols>
    <col min="1" max="1" width="82.875" style="9" customWidth="1"/>
    <col min="2" max="2" width="5.625" style="9" customWidth="1"/>
    <col min="3" max="3" width="14.75390625" style="9" customWidth="1"/>
    <col min="4" max="4" width="5.125" style="10" customWidth="1"/>
    <col min="5" max="5" width="18.00390625" style="10" customWidth="1"/>
    <col min="6" max="6" width="5.00390625" style="10" customWidth="1"/>
    <col min="7" max="7" width="13.125" style="30" customWidth="1"/>
    <col min="8" max="16384" width="9.125" style="9" customWidth="1"/>
  </cols>
  <sheetData>
    <row r="1" spans="3:7" s="8" customFormat="1" ht="15.75" customHeight="1">
      <c r="C1" s="158" t="s">
        <v>26</v>
      </c>
      <c r="D1" s="159"/>
      <c r="E1" s="159"/>
      <c r="F1" s="159"/>
      <c r="G1" s="159"/>
    </row>
    <row r="2" spans="3:7" s="8" customFormat="1" ht="13.5" customHeight="1">
      <c r="C2" s="158" t="s">
        <v>196</v>
      </c>
      <c r="D2" s="159"/>
      <c r="E2" s="159"/>
      <c r="F2" s="159"/>
      <c r="G2" s="159"/>
    </row>
    <row r="3" spans="3:7" s="8" customFormat="1" ht="13.5" customHeight="1">
      <c r="C3" s="158" t="s">
        <v>198</v>
      </c>
      <c r="D3" s="159"/>
      <c r="E3" s="159"/>
      <c r="F3" s="159"/>
      <c r="G3" s="159"/>
    </row>
    <row r="4" spans="3:7" s="8" customFormat="1" ht="13.5" customHeight="1">
      <c r="C4" s="158" t="s">
        <v>560</v>
      </c>
      <c r="D4" s="159"/>
      <c r="E4" s="159"/>
      <c r="F4" s="159"/>
      <c r="G4" s="159"/>
    </row>
    <row r="5" spans="3:7" s="8" customFormat="1" ht="13.5" customHeight="1">
      <c r="C5" s="154" t="s">
        <v>1172</v>
      </c>
      <c r="D5" s="159"/>
      <c r="E5" s="159"/>
      <c r="F5" s="159"/>
      <c r="G5" s="159"/>
    </row>
    <row r="6" spans="3:6" ht="15.75">
      <c r="C6" s="35"/>
      <c r="D6" s="35"/>
      <c r="E6" s="35"/>
      <c r="F6" s="35"/>
    </row>
    <row r="7" spans="1:7" ht="15.75">
      <c r="A7" s="157" t="s">
        <v>301</v>
      </c>
      <c r="B7" s="157"/>
      <c r="C7" s="157"/>
      <c r="D7" s="157"/>
      <c r="E7" s="157"/>
      <c r="F7" s="157"/>
      <c r="G7" s="157"/>
    </row>
    <row r="8" spans="1:7" ht="15.75">
      <c r="A8" s="157" t="s">
        <v>1171</v>
      </c>
      <c r="B8" s="157"/>
      <c r="C8" s="157"/>
      <c r="D8" s="157"/>
      <c r="E8" s="157"/>
      <c r="F8" s="157"/>
      <c r="G8" s="157"/>
    </row>
    <row r="9" spans="5:7" ht="15.75">
      <c r="E9" s="13" t="s">
        <v>351</v>
      </c>
      <c r="F9" s="156"/>
      <c r="G9" s="156"/>
    </row>
    <row r="10" spans="1:7" s="13" customFormat="1" ht="31.5">
      <c r="A10" s="31" t="s">
        <v>577</v>
      </c>
      <c r="B10" s="31" t="s">
        <v>302</v>
      </c>
      <c r="C10" s="31" t="s">
        <v>300</v>
      </c>
      <c r="D10" s="32" t="s">
        <v>264</v>
      </c>
      <c r="E10" s="36" t="s">
        <v>563</v>
      </c>
      <c r="F10" s="24"/>
      <c r="G10" s="25"/>
    </row>
    <row r="11" spans="1:7" s="13" customFormat="1" ht="15.75" customHeight="1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0"/>
      <c r="G11" s="10"/>
    </row>
    <row r="12" spans="1:7" s="13" customFormat="1" ht="31.5">
      <c r="A12" s="37" t="s">
        <v>449</v>
      </c>
      <c r="B12" s="34">
        <v>706</v>
      </c>
      <c r="C12" s="34"/>
      <c r="D12" s="34"/>
      <c r="E12" s="5">
        <f>E13+E113+E119+E134+E142+E148+E169+E208+E241+E316+E334+E343</f>
        <v>1658021277.84</v>
      </c>
      <c r="F12" s="10"/>
      <c r="G12" s="10"/>
    </row>
    <row r="13" spans="1:7" s="13" customFormat="1" ht="31.5">
      <c r="A13" s="15" t="s">
        <v>181</v>
      </c>
      <c r="B13" s="11">
        <v>706</v>
      </c>
      <c r="C13" s="16" t="s">
        <v>239</v>
      </c>
      <c r="D13" s="16"/>
      <c r="E13" s="5">
        <f>E14+E27+E50+E86+E103+E57+E70+E74+E81+E110</f>
        <v>1106359636.5</v>
      </c>
      <c r="F13" s="26"/>
      <c r="G13" s="27"/>
    </row>
    <row r="14" spans="1:7" s="17" customFormat="1" ht="31.5">
      <c r="A14" s="7" t="s">
        <v>4</v>
      </c>
      <c r="B14" s="11">
        <v>706</v>
      </c>
      <c r="C14" s="18" t="s">
        <v>240</v>
      </c>
      <c r="D14" s="18"/>
      <c r="E14" s="6">
        <f>E21+E23+E25+E19+E15+E17</f>
        <v>372806564.03</v>
      </c>
      <c r="F14" s="9"/>
      <c r="G14" s="9"/>
    </row>
    <row r="15" spans="1:7" s="17" customFormat="1" ht="31.5">
      <c r="A15" s="7" t="s">
        <v>1132</v>
      </c>
      <c r="B15" s="11">
        <v>706</v>
      </c>
      <c r="C15" s="18" t="s">
        <v>1131</v>
      </c>
      <c r="D15" s="18"/>
      <c r="E15" s="6">
        <f>E16</f>
        <v>5558000</v>
      </c>
      <c r="F15" s="9"/>
      <c r="G15" s="9"/>
    </row>
    <row r="16" spans="1:7" s="17" customFormat="1" ht="31.5">
      <c r="A16" s="7" t="s">
        <v>317</v>
      </c>
      <c r="B16" s="11">
        <v>706</v>
      </c>
      <c r="C16" s="18" t="s">
        <v>1131</v>
      </c>
      <c r="D16" s="18" t="s">
        <v>318</v>
      </c>
      <c r="E16" s="6">
        <v>5558000</v>
      </c>
      <c r="F16" s="9"/>
      <c r="G16" s="9"/>
    </row>
    <row r="17" spans="1:7" s="17" customFormat="1" ht="15.75">
      <c r="A17" s="7" t="s">
        <v>1135</v>
      </c>
      <c r="B17" s="11">
        <v>706</v>
      </c>
      <c r="C17" s="18" t="s">
        <v>1136</v>
      </c>
      <c r="D17" s="18"/>
      <c r="E17" s="6">
        <f>E18</f>
        <v>162000</v>
      </c>
      <c r="F17" s="9"/>
      <c r="G17" s="9"/>
    </row>
    <row r="18" spans="1:7" s="17" customFormat="1" ht="31.5">
      <c r="A18" s="7" t="s">
        <v>317</v>
      </c>
      <c r="B18" s="11">
        <v>706</v>
      </c>
      <c r="C18" s="18" t="s">
        <v>1136</v>
      </c>
      <c r="D18" s="18" t="s">
        <v>318</v>
      </c>
      <c r="E18" s="6">
        <v>162000</v>
      </c>
      <c r="F18" s="9"/>
      <c r="G18" s="9"/>
    </row>
    <row r="19" spans="1:7" s="17" customFormat="1" ht="15.75">
      <c r="A19" s="7" t="s">
        <v>579</v>
      </c>
      <c r="B19" s="11">
        <v>706</v>
      </c>
      <c r="C19" s="18" t="s">
        <v>8</v>
      </c>
      <c r="D19" s="18"/>
      <c r="E19" s="6">
        <f>E20</f>
        <v>107899064.03</v>
      </c>
      <c r="F19" s="9"/>
      <c r="G19" s="9"/>
    </row>
    <row r="20" spans="1:7" ht="31.5">
      <c r="A20" s="7" t="s">
        <v>317</v>
      </c>
      <c r="B20" s="11">
        <v>706</v>
      </c>
      <c r="C20" s="18" t="s">
        <v>8</v>
      </c>
      <c r="D20" s="18" t="s">
        <v>318</v>
      </c>
      <c r="E20" s="6">
        <v>107899064.03</v>
      </c>
      <c r="F20" s="9"/>
      <c r="G20" s="9"/>
    </row>
    <row r="21" spans="1:7" s="17" customFormat="1" ht="173.25">
      <c r="A21" s="7" t="s">
        <v>114</v>
      </c>
      <c r="B21" s="11">
        <v>706</v>
      </c>
      <c r="C21" s="18" t="s">
        <v>5</v>
      </c>
      <c r="D21" s="18"/>
      <c r="E21" s="6">
        <f>E22</f>
        <v>188301500</v>
      </c>
      <c r="F21" s="9"/>
      <c r="G21" s="9"/>
    </row>
    <row r="22" spans="1:7" s="17" customFormat="1" ht="31.5">
      <c r="A22" s="7" t="s">
        <v>317</v>
      </c>
      <c r="B22" s="11">
        <v>706</v>
      </c>
      <c r="C22" s="18" t="s">
        <v>5</v>
      </c>
      <c r="D22" s="18" t="s">
        <v>318</v>
      </c>
      <c r="E22" s="6">
        <v>188301500</v>
      </c>
      <c r="F22" s="9"/>
      <c r="G22" s="9"/>
    </row>
    <row r="23" spans="1:7" s="17" customFormat="1" ht="173.25">
      <c r="A23" s="7" t="s">
        <v>115</v>
      </c>
      <c r="B23" s="11">
        <v>706</v>
      </c>
      <c r="C23" s="18" t="s">
        <v>6</v>
      </c>
      <c r="D23" s="18"/>
      <c r="E23" s="6">
        <f>E24</f>
        <v>2562000</v>
      </c>
      <c r="F23" s="9"/>
      <c r="G23" s="9"/>
    </row>
    <row r="24" spans="1:7" s="17" customFormat="1" ht="31.5">
      <c r="A24" s="7" t="s">
        <v>317</v>
      </c>
      <c r="B24" s="11">
        <v>706</v>
      </c>
      <c r="C24" s="18" t="s">
        <v>6</v>
      </c>
      <c r="D24" s="18" t="s">
        <v>318</v>
      </c>
      <c r="E24" s="6">
        <v>2562000</v>
      </c>
      <c r="F24" s="9"/>
      <c r="G24" s="9"/>
    </row>
    <row r="25" spans="1:7" s="17" customFormat="1" ht="189">
      <c r="A25" s="7" t="s">
        <v>117</v>
      </c>
      <c r="B25" s="11">
        <v>706</v>
      </c>
      <c r="C25" s="18" t="s">
        <v>7</v>
      </c>
      <c r="D25" s="18"/>
      <c r="E25" s="6">
        <f>E26</f>
        <v>68324000</v>
      </c>
      <c r="F25" s="9"/>
      <c r="G25" s="9"/>
    </row>
    <row r="26" spans="1:7" s="17" customFormat="1" ht="31.5">
      <c r="A26" s="7" t="s">
        <v>317</v>
      </c>
      <c r="B26" s="11">
        <v>706</v>
      </c>
      <c r="C26" s="18" t="s">
        <v>7</v>
      </c>
      <c r="D26" s="18" t="s">
        <v>318</v>
      </c>
      <c r="E26" s="6">
        <v>68324000</v>
      </c>
      <c r="F26" s="9"/>
      <c r="G26" s="9"/>
    </row>
    <row r="27" spans="1:7" ht="31.5">
      <c r="A27" s="7" t="s">
        <v>246</v>
      </c>
      <c r="B27" s="11">
        <v>706</v>
      </c>
      <c r="C27" s="18" t="s">
        <v>34</v>
      </c>
      <c r="D27" s="18"/>
      <c r="E27" s="6">
        <f>E44+E46+E48+E42+E28+E30+E32+E34+E36++E38+E40</f>
        <v>519289956.51</v>
      </c>
      <c r="F27" s="9"/>
      <c r="G27" s="9"/>
    </row>
    <row r="28" spans="1:7" ht="31.5">
      <c r="A28" s="64" t="s">
        <v>120</v>
      </c>
      <c r="B28" s="11">
        <v>706</v>
      </c>
      <c r="C28" s="18" t="s">
        <v>584</v>
      </c>
      <c r="D28" s="18"/>
      <c r="E28" s="6">
        <f>E29</f>
        <v>621961.43</v>
      </c>
      <c r="F28" s="26"/>
      <c r="G28" s="27"/>
    </row>
    <row r="29" spans="1:7" ht="31.5">
      <c r="A29" s="64" t="s">
        <v>317</v>
      </c>
      <c r="B29" s="11">
        <v>706</v>
      </c>
      <c r="C29" s="18" t="s">
        <v>584</v>
      </c>
      <c r="D29" s="18" t="s">
        <v>318</v>
      </c>
      <c r="E29" s="6">
        <v>621961.43</v>
      </c>
      <c r="F29" s="26"/>
      <c r="G29" s="27"/>
    </row>
    <row r="30" spans="1:7" ht="31.5">
      <c r="A30" s="7" t="s">
        <v>1132</v>
      </c>
      <c r="B30" s="11">
        <v>706</v>
      </c>
      <c r="C30" s="18" t="s">
        <v>1137</v>
      </c>
      <c r="D30" s="18"/>
      <c r="E30" s="6">
        <f>E31</f>
        <v>7607600</v>
      </c>
      <c r="F30" s="26"/>
      <c r="G30" s="27"/>
    </row>
    <row r="31" spans="1:7" ht="31.5">
      <c r="A31" s="7" t="s">
        <v>317</v>
      </c>
      <c r="B31" s="11">
        <v>706</v>
      </c>
      <c r="C31" s="18" t="s">
        <v>1137</v>
      </c>
      <c r="D31" s="18" t="s">
        <v>318</v>
      </c>
      <c r="E31" s="6">
        <v>7607600</v>
      </c>
      <c r="F31" s="26"/>
      <c r="G31" s="27"/>
    </row>
    <row r="32" spans="1:7" ht="31.5">
      <c r="A32" s="7" t="s">
        <v>1141</v>
      </c>
      <c r="B32" s="11">
        <v>706</v>
      </c>
      <c r="C32" s="18" t="s">
        <v>1142</v>
      </c>
      <c r="D32" s="18"/>
      <c r="E32" s="6">
        <f>E33</f>
        <v>810000</v>
      </c>
      <c r="F32" s="26"/>
      <c r="G32" s="27"/>
    </row>
    <row r="33" spans="1:7" ht="31.5">
      <c r="A33" s="7" t="s">
        <v>317</v>
      </c>
      <c r="B33" s="11">
        <v>706</v>
      </c>
      <c r="C33" s="18" t="s">
        <v>1142</v>
      </c>
      <c r="D33" s="18" t="s">
        <v>318</v>
      </c>
      <c r="E33" s="6">
        <v>810000</v>
      </c>
      <c r="F33" s="26"/>
      <c r="G33" s="27"/>
    </row>
    <row r="34" spans="1:7" ht="31.5">
      <c r="A34" s="64" t="s">
        <v>138</v>
      </c>
      <c r="B34" s="11">
        <v>706</v>
      </c>
      <c r="C34" s="18" t="s">
        <v>1143</v>
      </c>
      <c r="D34" s="18"/>
      <c r="E34" s="6">
        <f>E35</f>
        <v>651131.89</v>
      </c>
      <c r="F34" s="26"/>
      <c r="G34" s="27"/>
    </row>
    <row r="35" spans="1:7" ht="31.5">
      <c r="A35" s="64" t="s">
        <v>317</v>
      </c>
      <c r="B35" s="11">
        <v>706</v>
      </c>
      <c r="C35" s="18" t="s">
        <v>1143</v>
      </c>
      <c r="D35" s="18" t="s">
        <v>318</v>
      </c>
      <c r="E35" s="6">
        <v>651131.89</v>
      </c>
      <c r="F35" s="26"/>
      <c r="G35" s="27"/>
    </row>
    <row r="36" spans="1:7" ht="31.5">
      <c r="A36" s="64" t="s">
        <v>517</v>
      </c>
      <c r="B36" s="11">
        <v>706</v>
      </c>
      <c r="C36" s="18" t="s">
        <v>1144</v>
      </c>
      <c r="D36" s="18"/>
      <c r="E36" s="6">
        <f>E37</f>
        <v>75000</v>
      </c>
      <c r="F36" s="26"/>
      <c r="G36" s="27"/>
    </row>
    <row r="37" spans="1:7" ht="31.5">
      <c r="A37" s="64" t="s">
        <v>317</v>
      </c>
      <c r="B37" s="11">
        <v>706</v>
      </c>
      <c r="C37" s="18" t="s">
        <v>1144</v>
      </c>
      <c r="D37" s="18" t="s">
        <v>318</v>
      </c>
      <c r="E37" s="6">
        <v>75000</v>
      </c>
      <c r="F37" s="26"/>
      <c r="G37" s="27"/>
    </row>
    <row r="38" spans="1:7" ht="31.5">
      <c r="A38" s="64" t="s">
        <v>519</v>
      </c>
      <c r="B38" s="11">
        <v>706</v>
      </c>
      <c r="C38" s="18" t="s">
        <v>1145</v>
      </c>
      <c r="D38" s="18"/>
      <c r="E38" s="6">
        <f>E39</f>
        <v>113000</v>
      </c>
      <c r="F38" s="26"/>
      <c r="G38" s="27"/>
    </row>
    <row r="39" spans="1:7" ht="31.5">
      <c r="A39" s="64" t="s">
        <v>317</v>
      </c>
      <c r="B39" s="11">
        <v>706</v>
      </c>
      <c r="C39" s="18" t="s">
        <v>1145</v>
      </c>
      <c r="D39" s="18" t="s">
        <v>318</v>
      </c>
      <c r="E39" s="6">
        <v>113000</v>
      </c>
      <c r="F39" s="26"/>
      <c r="G39" s="27"/>
    </row>
    <row r="40" spans="1:7" ht="15.75">
      <c r="A40" s="7" t="s">
        <v>1135</v>
      </c>
      <c r="B40" s="11">
        <v>706</v>
      </c>
      <c r="C40" s="18" t="s">
        <v>1146</v>
      </c>
      <c r="D40" s="18"/>
      <c r="E40" s="6">
        <f>E41</f>
        <v>617200</v>
      </c>
      <c r="F40" s="26"/>
      <c r="G40" s="27"/>
    </row>
    <row r="41" spans="1:7" ht="31.5">
      <c r="A41" s="7" t="s">
        <v>317</v>
      </c>
      <c r="B41" s="11">
        <v>706</v>
      </c>
      <c r="C41" s="18" t="s">
        <v>1146</v>
      </c>
      <c r="D41" s="18" t="s">
        <v>318</v>
      </c>
      <c r="E41" s="6">
        <v>617200</v>
      </c>
      <c r="F41" s="26"/>
      <c r="G41" s="27"/>
    </row>
    <row r="42" spans="1:7" ht="31.5">
      <c r="A42" s="7" t="s">
        <v>319</v>
      </c>
      <c r="B42" s="11">
        <v>706</v>
      </c>
      <c r="C42" s="18" t="s">
        <v>38</v>
      </c>
      <c r="D42" s="18"/>
      <c r="E42" s="6">
        <f>E43</f>
        <v>149452763.19</v>
      </c>
      <c r="F42" s="26"/>
      <c r="G42" s="27"/>
    </row>
    <row r="43" spans="1:7" ht="31.5">
      <c r="A43" s="7" t="s">
        <v>317</v>
      </c>
      <c r="B43" s="11">
        <v>706</v>
      </c>
      <c r="C43" s="18" t="s">
        <v>38</v>
      </c>
      <c r="D43" s="18" t="s">
        <v>318</v>
      </c>
      <c r="E43" s="6">
        <v>149452763.19</v>
      </c>
      <c r="F43" s="26"/>
      <c r="G43" s="27"/>
    </row>
    <row r="44" spans="1:7" ht="141.75">
      <c r="A44" s="7" t="s">
        <v>116</v>
      </c>
      <c r="B44" s="11">
        <v>706</v>
      </c>
      <c r="C44" s="18" t="s">
        <v>35</v>
      </c>
      <c r="D44" s="18"/>
      <c r="E44" s="6">
        <f>E45</f>
        <v>313047100</v>
      </c>
      <c r="F44" s="26"/>
      <c r="G44" s="28"/>
    </row>
    <row r="45" spans="1:7" ht="31.5">
      <c r="A45" s="7" t="s">
        <v>317</v>
      </c>
      <c r="B45" s="11">
        <v>706</v>
      </c>
      <c r="C45" s="18" t="s">
        <v>35</v>
      </c>
      <c r="D45" s="18" t="s">
        <v>318</v>
      </c>
      <c r="E45" s="6">
        <v>313047100</v>
      </c>
      <c r="F45" s="26"/>
      <c r="G45" s="27"/>
    </row>
    <row r="46" spans="1:7" ht="157.5">
      <c r="A46" s="7" t="s">
        <v>118</v>
      </c>
      <c r="B46" s="11">
        <v>706</v>
      </c>
      <c r="C46" s="18" t="s">
        <v>36</v>
      </c>
      <c r="D46" s="18"/>
      <c r="E46" s="6">
        <f>E47</f>
        <v>10012000</v>
      </c>
      <c r="F46" s="26"/>
      <c r="G46" s="27"/>
    </row>
    <row r="47" spans="1:7" ht="31.5">
      <c r="A47" s="7" t="s">
        <v>317</v>
      </c>
      <c r="B47" s="11">
        <v>706</v>
      </c>
      <c r="C47" s="18" t="s">
        <v>36</v>
      </c>
      <c r="D47" s="18" t="s">
        <v>318</v>
      </c>
      <c r="E47" s="6">
        <v>10012000</v>
      </c>
      <c r="F47" s="26"/>
      <c r="G47" s="27"/>
    </row>
    <row r="48" spans="1:7" ht="173.25">
      <c r="A48" s="7" t="s">
        <v>119</v>
      </c>
      <c r="B48" s="11">
        <v>706</v>
      </c>
      <c r="C48" s="18" t="s">
        <v>37</v>
      </c>
      <c r="D48" s="18"/>
      <c r="E48" s="6">
        <f>E49</f>
        <v>36282200</v>
      </c>
      <c r="F48" s="26"/>
      <c r="G48" s="27"/>
    </row>
    <row r="49" spans="1:7" ht="31.5">
      <c r="A49" s="7" t="s">
        <v>317</v>
      </c>
      <c r="B49" s="11">
        <v>706</v>
      </c>
      <c r="C49" s="18" t="s">
        <v>37</v>
      </c>
      <c r="D49" s="18" t="s">
        <v>318</v>
      </c>
      <c r="E49" s="6">
        <v>36282200</v>
      </c>
      <c r="F49" s="26"/>
      <c r="G49" s="27"/>
    </row>
    <row r="50" spans="1:7" ht="31.5">
      <c r="A50" s="7" t="s">
        <v>39</v>
      </c>
      <c r="B50" s="11">
        <v>706</v>
      </c>
      <c r="C50" s="18" t="s">
        <v>40</v>
      </c>
      <c r="D50" s="18"/>
      <c r="E50" s="6">
        <f>E55+E51+E53</f>
        <v>64289280.98</v>
      </c>
      <c r="F50" s="26"/>
      <c r="G50" s="27"/>
    </row>
    <row r="51" spans="1:7" ht="31.5">
      <c r="A51" s="7" t="s">
        <v>1132</v>
      </c>
      <c r="B51" s="11">
        <v>706</v>
      </c>
      <c r="C51" s="18" t="s">
        <v>1147</v>
      </c>
      <c r="D51" s="18"/>
      <c r="E51" s="6">
        <f>E52</f>
        <v>462000</v>
      </c>
      <c r="F51" s="26"/>
      <c r="G51" s="27"/>
    </row>
    <row r="52" spans="1:7" ht="31.5">
      <c r="A52" s="7" t="s">
        <v>317</v>
      </c>
      <c r="B52" s="11">
        <v>706</v>
      </c>
      <c r="C52" s="18" t="s">
        <v>1147</v>
      </c>
      <c r="D52" s="18" t="s">
        <v>318</v>
      </c>
      <c r="E52" s="6">
        <v>462000</v>
      </c>
      <c r="F52" s="26"/>
      <c r="G52" s="27"/>
    </row>
    <row r="53" spans="1:7" ht="47.25">
      <c r="A53" s="64" t="s">
        <v>1148</v>
      </c>
      <c r="B53" s="11">
        <v>706</v>
      </c>
      <c r="C53" s="18" t="s">
        <v>1149</v>
      </c>
      <c r="D53" s="18"/>
      <c r="E53" s="6">
        <f>E54</f>
        <v>12151000</v>
      </c>
      <c r="F53" s="26"/>
      <c r="G53" s="27"/>
    </row>
    <row r="54" spans="1:7" ht="31.5">
      <c r="A54" s="64" t="s">
        <v>317</v>
      </c>
      <c r="B54" s="11">
        <v>706</v>
      </c>
      <c r="C54" s="18" t="s">
        <v>1149</v>
      </c>
      <c r="D54" s="18" t="s">
        <v>318</v>
      </c>
      <c r="E54" s="6">
        <v>12151000</v>
      </c>
      <c r="F54" s="26"/>
      <c r="G54" s="27"/>
    </row>
    <row r="55" spans="1:7" ht="15.75">
      <c r="A55" s="7" t="s">
        <v>374</v>
      </c>
      <c r="B55" s="11">
        <v>706</v>
      </c>
      <c r="C55" s="18" t="s">
        <v>41</v>
      </c>
      <c r="D55" s="18"/>
      <c r="E55" s="6">
        <f>E56</f>
        <v>51676280.98</v>
      </c>
      <c r="F55" s="26"/>
      <c r="G55" s="27"/>
    </row>
    <row r="56" spans="1:7" ht="31.5">
      <c r="A56" s="7" t="s">
        <v>317</v>
      </c>
      <c r="B56" s="11">
        <v>706</v>
      </c>
      <c r="C56" s="18" t="s">
        <v>41</v>
      </c>
      <c r="D56" s="18" t="s">
        <v>318</v>
      </c>
      <c r="E56" s="6">
        <v>51676280.98</v>
      </c>
      <c r="F56" s="26"/>
      <c r="G56" s="27"/>
    </row>
    <row r="57" spans="1:7" ht="31.5">
      <c r="A57" s="7" t="s">
        <v>251</v>
      </c>
      <c r="B57" s="11">
        <v>706</v>
      </c>
      <c r="C57" s="18" t="s">
        <v>43</v>
      </c>
      <c r="D57" s="18"/>
      <c r="E57" s="6">
        <f>E60+E67+E65+E58+E63</f>
        <v>21685608.88</v>
      </c>
      <c r="F57" s="26"/>
      <c r="G57" s="27"/>
    </row>
    <row r="58" spans="1:7" ht="15.75">
      <c r="A58" s="7" t="s">
        <v>221</v>
      </c>
      <c r="B58" s="11">
        <v>706</v>
      </c>
      <c r="C58" s="18" t="s">
        <v>31</v>
      </c>
      <c r="D58" s="16"/>
      <c r="E58" s="6">
        <f>E59</f>
        <v>118608.88</v>
      </c>
      <c r="F58" s="26"/>
      <c r="G58" s="27"/>
    </row>
    <row r="59" spans="1:7" ht="31.5">
      <c r="A59" s="7" t="s">
        <v>366</v>
      </c>
      <c r="B59" s="11">
        <v>706</v>
      </c>
      <c r="C59" s="18" t="s">
        <v>31</v>
      </c>
      <c r="D59" s="18" t="s">
        <v>311</v>
      </c>
      <c r="E59" s="6">
        <v>118608.88</v>
      </c>
      <c r="F59" s="26"/>
      <c r="G59" s="27"/>
    </row>
    <row r="60" spans="1:7" ht="15.75">
      <c r="A60" s="7" t="s">
        <v>210</v>
      </c>
      <c r="B60" s="11">
        <v>706</v>
      </c>
      <c r="C60" s="18" t="s">
        <v>227</v>
      </c>
      <c r="D60" s="18"/>
      <c r="E60" s="6">
        <f>E62+E61</f>
        <v>1900000</v>
      </c>
      <c r="F60" s="26"/>
      <c r="G60" s="27"/>
    </row>
    <row r="61" spans="1:7" ht="15.75">
      <c r="A61" s="7" t="s">
        <v>322</v>
      </c>
      <c r="B61" s="11">
        <v>706</v>
      </c>
      <c r="C61" s="18" t="s">
        <v>227</v>
      </c>
      <c r="D61" s="18" t="s">
        <v>321</v>
      </c>
      <c r="E61" s="6">
        <v>425244</v>
      </c>
      <c r="F61" s="26"/>
      <c r="G61" s="27"/>
    </row>
    <row r="62" spans="1:7" ht="31.5">
      <c r="A62" s="7" t="s">
        <v>317</v>
      </c>
      <c r="B62" s="11">
        <v>706</v>
      </c>
      <c r="C62" s="18" t="s">
        <v>227</v>
      </c>
      <c r="D62" s="18" t="s">
        <v>318</v>
      </c>
      <c r="E62" s="6">
        <v>1474756</v>
      </c>
      <c r="F62" s="26"/>
      <c r="G62" s="27"/>
    </row>
    <row r="63" spans="1:7" ht="15.75">
      <c r="A63" s="7" t="s">
        <v>514</v>
      </c>
      <c r="B63" s="11">
        <v>706</v>
      </c>
      <c r="C63" s="18" t="s">
        <v>515</v>
      </c>
      <c r="D63" s="18"/>
      <c r="E63" s="6">
        <f>E64</f>
        <v>2150000</v>
      </c>
      <c r="F63" s="26"/>
      <c r="G63" s="27"/>
    </row>
    <row r="64" spans="1:7" ht="31.5">
      <c r="A64" s="7" t="s">
        <v>317</v>
      </c>
      <c r="B64" s="11">
        <v>706</v>
      </c>
      <c r="C64" s="18" t="s">
        <v>515</v>
      </c>
      <c r="D64" s="18" t="s">
        <v>318</v>
      </c>
      <c r="E64" s="6">
        <v>2150000</v>
      </c>
      <c r="F64" s="26"/>
      <c r="G64" s="27"/>
    </row>
    <row r="65" spans="1:7" ht="31.5">
      <c r="A65" s="7" t="s">
        <v>121</v>
      </c>
      <c r="B65" s="11">
        <v>706</v>
      </c>
      <c r="C65" s="18" t="s">
        <v>229</v>
      </c>
      <c r="D65" s="18"/>
      <c r="E65" s="6">
        <f>E66</f>
        <v>2539400</v>
      </c>
      <c r="F65" s="26"/>
      <c r="G65" s="27"/>
    </row>
    <row r="66" spans="1:7" ht="15.75">
      <c r="A66" s="7" t="s">
        <v>322</v>
      </c>
      <c r="B66" s="11">
        <v>706</v>
      </c>
      <c r="C66" s="18" t="s">
        <v>229</v>
      </c>
      <c r="D66" s="18" t="s">
        <v>321</v>
      </c>
      <c r="E66" s="6">
        <v>2539400</v>
      </c>
      <c r="F66" s="26"/>
      <c r="G66" s="27"/>
    </row>
    <row r="67" spans="1:7" ht="47.25">
      <c r="A67" s="7" t="s">
        <v>122</v>
      </c>
      <c r="B67" s="11">
        <v>706</v>
      </c>
      <c r="C67" s="18" t="s">
        <v>228</v>
      </c>
      <c r="D67" s="18"/>
      <c r="E67" s="6">
        <f>E68+E69</f>
        <v>14977600</v>
      </c>
      <c r="F67" s="26"/>
      <c r="G67" s="27"/>
    </row>
    <row r="68" spans="1:7" ht="31.5">
      <c r="A68" s="7" t="s">
        <v>366</v>
      </c>
      <c r="B68" s="11">
        <v>706</v>
      </c>
      <c r="C68" s="18" t="s">
        <v>228</v>
      </c>
      <c r="D68" s="18" t="s">
        <v>321</v>
      </c>
      <c r="E68" s="6">
        <v>9307600</v>
      </c>
      <c r="F68" s="26"/>
      <c r="G68" s="27"/>
    </row>
    <row r="69" spans="1:7" ht="31.5">
      <c r="A69" s="7" t="s">
        <v>317</v>
      </c>
      <c r="B69" s="11">
        <v>706</v>
      </c>
      <c r="C69" s="18" t="s">
        <v>228</v>
      </c>
      <c r="D69" s="18" t="s">
        <v>318</v>
      </c>
      <c r="E69" s="6">
        <v>5670000</v>
      </c>
      <c r="F69" s="26"/>
      <c r="G69" s="27"/>
    </row>
    <row r="70" spans="1:7" ht="31.5">
      <c r="A70" s="7" t="s">
        <v>247</v>
      </c>
      <c r="B70" s="11">
        <v>706</v>
      </c>
      <c r="C70" s="18" t="s">
        <v>45</v>
      </c>
      <c r="D70" s="18"/>
      <c r="E70" s="6">
        <f>E71</f>
        <v>1604722.35</v>
      </c>
      <c r="F70" s="26"/>
      <c r="G70" s="27"/>
    </row>
    <row r="71" spans="1:7" ht="15.75">
      <c r="A71" s="7" t="s">
        <v>2</v>
      </c>
      <c r="B71" s="11">
        <v>706</v>
      </c>
      <c r="C71" s="18" t="s">
        <v>230</v>
      </c>
      <c r="D71" s="18"/>
      <c r="E71" s="6">
        <f>E72+E73</f>
        <v>1604722.35</v>
      </c>
      <c r="F71" s="26"/>
      <c r="G71" s="27"/>
    </row>
    <row r="72" spans="1:7" ht="47.25">
      <c r="A72" s="7" t="s">
        <v>309</v>
      </c>
      <c r="B72" s="11">
        <v>706</v>
      </c>
      <c r="C72" s="18" t="s">
        <v>230</v>
      </c>
      <c r="D72" s="18" t="s">
        <v>310</v>
      </c>
      <c r="E72" s="6">
        <v>792838.2</v>
      </c>
      <c r="F72" s="26"/>
      <c r="G72" s="27"/>
    </row>
    <row r="73" spans="1:7" ht="31.5">
      <c r="A73" s="7" t="s">
        <v>366</v>
      </c>
      <c r="B73" s="11">
        <v>706</v>
      </c>
      <c r="C73" s="18" t="s">
        <v>230</v>
      </c>
      <c r="D73" s="18" t="s">
        <v>311</v>
      </c>
      <c r="E73" s="6">
        <v>811884.15</v>
      </c>
      <c r="F73" s="26"/>
      <c r="G73" s="27"/>
    </row>
    <row r="74" spans="1:7" ht="31.5">
      <c r="A74" s="7" t="s">
        <v>460</v>
      </c>
      <c r="B74" s="11">
        <v>706</v>
      </c>
      <c r="C74" s="18" t="s">
        <v>46</v>
      </c>
      <c r="D74" s="18"/>
      <c r="E74" s="6">
        <f>E75+E77+E79</f>
        <v>500000</v>
      </c>
      <c r="F74" s="26"/>
      <c r="G74" s="27"/>
    </row>
    <row r="75" spans="1:7" ht="15.75">
      <c r="A75" s="64" t="s">
        <v>372</v>
      </c>
      <c r="B75" s="11">
        <v>706</v>
      </c>
      <c r="C75" s="18" t="s">
        <v>1134</v>
      </c>
      <c r="D75" s="18"/>
      <c r="E75" s="6">
        <f>E76</f>
        <v>126000</v>
      </c>
      <c r="F75" s="26"/>
      <c r="G75" s="27"/>
    </row>
    <row r="76" spans="1:7" ht="31.5">
      <c r="A76" s="64" t="s">
        <v>317</v>
      </c>
      <c r="B76" s="11">
        <v>706</v>
      </c>
      <c r="C76" s="18" t="s">
        <v>1134</v>
      </c>
      <c r="D76" s="18" t="s">
        <v>318</v>
      </c>
      <c r="E76" s="6">
        <v>126000</v>
      </c>
      <c r="F76" s="26"/>
      <c r="G76" s="27"/>
    </row>
    <row r="77" spans="1:7" ht="31.5">
      <c r="A77" s="64" t="s">
        <v>373</v>
      </c>
      <c r="B77" s="11">
        <v>706</v>
      </c>
      <c r="C77" s="18" t="s">
        <v>1140</v>
      </c>
      <c r="D77" s="18"/>
      <c r="E77" s="6">
        <f>E78</f>
        <v>305000</v>
      </c>
      <c r="F77" s="26"/>
      <c r="G77" s="27"/>
    </row>
    <row r="78" spans="1:7" ht="31.5">
      <c r="A78" s="64" t="s">
        <v>317</v>
      </c>
      <c r="B78" s="11">
        <v>706</v>
      </c>
      <c r="C78" s="18" t="s">
        <v>1140</v>
      </c>
      <c r="D78" s="18" t="s">
        <v>318</v>
      </c>
      <c r="E78" s="6">
        <v>305000</v>
      </c>
      <c r="F78" s="26"/>
      <c r="G78" s="27"/>
    </row>
    <row r="79" spans="1:7" ht="15.75">
      <c r="A79" s="64" t="s">
        <v>374</v>
      </c>
      <c r="B79" s="11">
        <v>706</v>
      </c>
      <c r="C79" s="18" t="s">
        <v>1150</v>
      </c>
      <c r="D79" s="18"/>
      <c r="E79" s="6">
        <f>E80</f>
        <v>69000</v>
      </c>
      <c r="F79" s="26"/>
      <c r="G79" s="27"/>
    </row>
    <row r="80" spans="1:7" ht="31.5">
      <c r="A80" s="64" t="s">
        <v>317</v>
      </c>
      <c r="B80" s="11">
        <v>706</v>
      </c>
      <c r="C80" s="18" t="s">
        <v>1150</v>
      </c>
      <c r="D80" s="18" t="s">
        <v>318</v>
      </c>
      <c r="E80" s="6">
        <v>69000</v>
      </c>
      <c r="F80" s="26"/>
      <c r="G80" s="27"/>
    </row>
    <row r="81" spans="1:7" ht="31.5">
      <c r="A81" s="7" t="s">
        <v>50</v>
      </c>
      <c r="B81" s="11">
        <v>706</v>
      </c>
      <c r="C81" s="18" t="s">
        <v>48</v>
      </c>
      <c r="D81" s="18"/>
      <c r="E81" s="6">
        <f>E82</f>
        <v>30635548.2</v>
      </c>
      <c r="F81" s="26"/>
      <c r="G81" s="27"/>
    </row>
    <row r="82" spans="1:7" ht="47.25">
      <c r="A82" s="7" t="s">
        <v>208</v>
      </c>
      <c r="B82" s="11">
        <v>706</v>
      </c>
      <c r="C82" s="18" t="s">
        <v>231</v>
      </c>
      <c r="D82" s="18"/>
      <c r="E82" s="6">
        <f>E83+E84+E85</f>
        <v>30635548.2</v>
      </c>
      <c r="F82" s="26"/>
      <c r="G82" s="27"/>
    </row>
    <row r="83" spans="1:7" ht="47.25">
      <c r="A83" s="7" t="s">
        <v>309</v>
      </c>
      <c r="B83" s="11">
        <v>706</v>
      </c>
      <c r="C83" s="18" t="s">
        <v>231</v>
      </c>
      <c r="D83" s="18" t="s">
        <v>310</v>
      </c>
      <c r="E83" s="6">
        <v>25738389.29</v>
      </c>
      <c r="F83" s="26"/>
      <c r="G83" s="27"/>
    </row>
    <row r="84" spans="1:7" ht="31.5">
      <c r="A84" s="7" t="s">
        <v>366</v>
      </c>
      <c r="B84" s="11">
        <v>706</v>
      </c>
      <c r="C84" s="18" t="s">
        <v>231</v>
      </c>
      <c r="D84" s="18" t="s">
        <v>311</v>
      </c>
      <c r="E84" s="6">
        <v>4696109.91</v>
      </c>
      <c r="F84" s="26"/>
      <c r="G84" s="27"/>
    </row>
    <row r="85" spans="1:7" ht="15.75">
      <c r="A85" s="7" t="s">
        <v>312</v>
      </c>
      <c r="B85" s="11">
        <v>706</v>
      </c>
      <c r="C85" s="18" t="s">
        <v>231</v>
      </c>
      <c r="D85" s="18" t="s">
        <v>313</v>
      </c>
      <c r="E85" s="6">
        <v>201049</v>
      </c>
      <c r="F85" s="26"/>
      <c r="G85" s="27"/>
    </row>
    <row r="86" spans="1:7" ht="47.25">
      <c r="A86" s="7" t="s">
        <v>248</v>
      </c>
      <c r="B86" s="11">
        <v>706</v>
      </c>
      <c r="C86" s="18" t="s">
        <v>49</v>
      </c>
      <c r="D86" s="18"/>
      <c r="E86" s="6">
        <f>E89+E91+E93+E97+E99+E101+E87+E95</f>
        <v>53579166.300000004</v>
      </c>
      <c r="F86" s="26"/>
      <c r="G86" s="27"/>
    </row>
    <row r="87" spans="1:7" ht="78.75">
      <c r="A87" s="64" t="s">
        <v>123</v>
      </c>
      <c r="B87" s="11">
        <v>706</v>
      </c>
      <c r="C87" s="18" t="s">
        <v>1139</v>
      </c>
      <c r="D87" s="18"/>
      <c r="E87" s="6">
        <f>E88</f>
        <v>6234695.79</v>
      </c>
      <c r="G87" s="27"/>
    </row>
    <row r="88" spans="1:7" ht="31.5">
      <c r="A88" s="64" t="s">
        <v>317</v>
      </c>
      <c r="B88" s="11">
        <v>706</v>
      </c>
      <c r="C88" s="18" t="s">
        <v>1139</v>
      </c>
      <c r="D88" s="18" t="s">
        <v>318</v>
      </c>
      <c r="E88" s="6">
        <v>6234695.79</v>
      </c>
      <c r="G88" s="27"/>
    </row>
    <row r="89" spans="1:7" ht="15.75">
      <c r="A89" s="7" t="s">
        <v>372</v>
      </c>
      <c r="B89" s="11">
        <v>706</v>
      </c>
      <c r="C89" s="18" t="s">
        <v>541</v>
      </c>
      <c r="D89" s="18"/>
      <c r="E89" s="6">
        <f>E90</f>
        <v>1830588</v>
      </c>
      <c r="F89" s="26"/>
      <c r="G89" s="27"/>
    </row>
    <row r="90" spans="1:7" ht="31.5">
      <c r="A90" s="7" t="s">
        <v>317</v>
      </c>
      <c r="B90" s="11">
        <v>706</v>
      </c>
      <c r="C90" s="18" t="s">
        <v>541</v>
      </c>
      <c r="D90" s="18" t="s">
        <v>318</v>
      </c>
      <c r="E90" s="6">
        <v>1830588</v>
      </c>
      <c r="F90" s="26"/>
      <c r="G90" s="27"/>
    </row>
    <row r="91" spans="1:7" ht="31.5">
      <c r="A91" s="7" t="s">
        <v>373</v>
      </c>
      <c r="B91" s="11">
        <v>706</v>
      </c>
      <c r="C91" s="18" t="s">
        <v>542</v>
      </c>
      <c r="D91" s="18"/>
      <c r="E91" s="6">
        <f>E92</f>
        <v>13646554</v>
      </c>
      <c r="F91" s="26"/>
      <c r="G91" s="27"/>
    </row>
    <row r="92" spans="1:7" ht="31.5">
      <c r="A92" s="7" t="s">
        <v>317</v>
      </c>
      <c r="B92" s="11">
        <v>706</v>
      </c>
      <c r="C92" s="18" t="s">
        <v>542</v>
      </c>
      <c r="D92" s="18" t="s">
        <v>318</v>
      </c>
      <c r="E92" s="6">
        <v>13646554</v>
      </c>
      <c r="F92" s="26"/>
      <c r="G92" s="27"/>
    </row>
    <row r="93" spans="1:7" ht="78.75">
      <c r="A93" s="7" t="s">
        <v>123</v>
      </c>
      <c r="B93" s="11">
        <v>706</v>
      </c>
      <c r="C93" s="18" t="s">
        <v>232</v>
      </c>
      <c r="D93" s="12"/>
      <c r="E93" s="6">
        <f>E94</f>
        <v>19725778.78</v>
      </c>
      <c r="G93" s="27"/>
    </row>
    <row r="94" spans="1:7" ht="31.5">
      <c r="A94" s="7" t="s">
        <v>317</v>
      </c>
      <c r="B94" s="11">
        <v>706</v>
      </c>
      <c r="C94" s="18" t="s">
        <v>232</v>
      </c>
      <c r="D94" s="18" t="s">
        <v>318</v>
      </c>
      <c r="E94" s="6">
        <v>19725778.78</v>
      </c>
      <c r="G94" s="27"/>
    </row>
    <row r="95" spans="1:7" ht="47.25">
      <c r="A95" s="64" t="s">
        <v>1138</v>
      </c>
      <c r="B95" s="11">
        <v>706</v>
      </c>
      <c r="C95" s="18" t="s">
        <v>235</v>
      </c>
      <c r="D95" s="18"/>
      <c r="E95" s="6">
        <f>E96</f>
        <v>216000</v>
      </c>
      <c r="G95" s="27"/>
    </row>
    <row r="96" spans="1:7" ht="31.5">
      <c r="A96" s="64" t="s">
        <v>317</v>
      </c>
      <c r="B96" s="11">
        <v>706</v>
      </c>
      <c r="C96" s="18" t="s">
        <v>235</v>
      </c>
      <c r="D96" s="18" t="s">
        <v>321</v>
      </c>
      <c r="E96" s="6">
        <v>216000</v>
      </c>
      <c r="G96" s="27"/>
    </row>
    <row r="97" spans="1:7" ht="47.25">
      <c r="A97" s="7" t="s">
        <v>125</v>
      </c>
      <c r="B97" s="11">
        <v>706</v>
      </c>
      <c r="C97" s="18" t="s">
        <v>233</v>
      </c>
      <c r="D97" s="18"/>
      <c r="E97" s="6">
        <f>E98</f>
        <v>8573578.73</v>
      </c>
      <c r="G97" s="27"/>
    </row>
    <row r="98" spans="1:7" ht="31.5">
      <c r="A98" s="7" t="s">
        <v>317</v>
      </c>
      <c r="B98" s="11">
        <v>706</v>
      </c>
      <c r="C98" s="18" t="s">
        <v>233</v>
      </c>
      <c r="D98" s="18" t="s">
        <v>318</v>
      </c>
      <c r="E98" s="6">
        <v>8573578.73</v>
      </c>
      <c r="G98" s="27"/>
    </row>
    <row r="99" spans="1:7" ht="15" customHeight="1">
      <c r="A99" s="7" t="s">
        <v>126</v>
      </c>
      <c r="B99" s="11">
        <v>706</v>
      </c>
      <c r="C99" s="18" t="s">
        <v>234</v>
      </c>
      <c r="D99" s="18"/>
      <c r="E99" s="6">
        <f>E100</f>
        <v>2724071</v>
      </c>
      <c r="G99" s="27"/>
    </row>
    <row r="100" spans="1:7" ht="31.5">
      <c r="A100" s="7" t="s">
        <v>317</v>
      </c>
      <c r="B100" s="11">
        <v>706</v>
      </c>
      <c r="C100" s="18" t="s">
        <v>234</v>
      </c>
      <c r="D100" s="18" t="s">
        <v>321</v>
      </c>
      <c r="E100" s="6">
        <v>2724071</v>
      </c>
      <c r="G100" s="27"/>
    </row>
    <row r="101" spans="1:7" ht="63">
      <c r="A101" s="64" t="s">
        <v>1164</v>
      </c>
      <c r="B101" s="11">
        <v>706</v>
      </c>
      <c r="C101" s="18" t="s">
        <v>1165</v>
      </c>
      <c r="D101" s="18"/>
      <c r="E101" s="6">
        <f>E102</f>
        <v>627900</v>
      </c>
      <c r="G101" s="27"/>
    </row>
    <row r="102" spans="1:7" ht="31.5">
      <c r="A102" s="64" t="s">
        <v>317</v>
      </c>
      <c r="B102" s="11">
        <v>706</v>
      </c>
      <c r="C102" s="18" t="s">
        <v>1165</v>
      </c>
      <c r="D102" s="18" t="s">
        <v>318</v>
      </c>
      <c r="E102" s="6">
        <v>627900</v>
      </c>
      <c r="G102" s="27"/>
    </row>
    <row r="103" spans="1:7" ht="47.25">
      <c r="A103" s="7" t="s">
        <v>249</v>
      </c>
      <c r="B103" s="11">
        <v>706</v>
      </c>
      <c r="C103" s="18" t="s">
        <v>51</v>
      </c>
      <c r="D103" s="18"/>
      <c r="E103" s="6">
        <f>E106+E108+E104</f>
        <v>41097980.25000001</v>
      </c>
      <c r="G103" s="27"/>
    </row>
    <row r="104" spans="1:7" ht="31.5">
      <c r="A104" s="64" t="s">
        <v>160</v>
      </c>
      <c r="B104" s="11">
        <v>706</v>
      </c>
      <c r="C104" s="18" t="s">
        <v>236</v>
      </c>
      <c r="D104" s="18"/>
      <c r="E104" s="6">
        <f>E105</f>
        <v>1994567.6</v>
      </c>
      <c r="G104" s="27"/>
    </row>
    <row r="105" spans="1:7" ht="15.75">
      <c r="A105" s="64" t="s">
        <v>322</v>
      </c>
      <c r="B105" s="11">
        <v>706</v>
      </c>
      <c r="C105" s="18" t="s">
        <v>236</v>
      </c>
      <c r="D105" s="18" t="s">
        <v>321</v>
      </c>
      <c r="E105" s="6">
        <v>1994567.6</v>
      </c>
      <c r="F105" s="38"/>
      <c r="G105" s="27"/>
    </row>
    <row r="106" spans="1:7" ht="31.5">
      <c r="A106" s="7" t="s">
        <v>127</v>
      </c>
      <c r="B106" s="11">
        <v>706</v>
      </c>
      <c r="C106" s="18" t="s">
        <v>243</v>
      </c>
      <c r="D106" s="18"/>
      <c r="E106" s="6">
        <f>E107</f>
        <v>194285.52</v>
      </c>
      <c r="G106" s="27"/>
    </row>
    <row r="107" spans="1:7" ht="31.5">
      <c r="A107" s="7" t="s">
        <v>366</v>
      </c>
      <c r="B107" s="11">
        <v>706</v>
      </c>
      <c r="C107" s="18" t="s">
        <v>243</v>
      </c>
      <c r="D107" s="18" t="s">
        <v>311</v>
      </c>
      <c r="E107" s="6">
        <v>194285.52</v>
      </c>
      <c r="G107" s="27"/>
    </row>
    <row r="108" spans="1:7" s="17" customFormat="1" ht="173.25">
      <c r="A108" s="7" t="s">
        <v>128</v>
      </c>
      <c r="B108" s="11">
        <v>706</v>
      </c>
      <c r="C108" s="18" t="s">
        <v>162</v>
      </c>
      <c r="D108" s="12"/>
      <c r="E108" s="6">
        <f>E109</f>
        <v>38909127.13</v>
      </c>
      <c r="F108" s="10"/>
      <c r="G108" s="27"/>
    </row>
    <row r="109" spans="1:7" ht="15.75">
      <c r="A109" s="7" t="s">
        <v>322</v>
      </c>
      <c r="B109" s="11">
        <v>706</v>
      </c>
      <c r="C109" s="18" t="s">
        <v>162</v>
      </c>
      <c r="D109" s="18" t="s">
        <v>321</v>
      </c>
      <c r="E109" s="6">
        <v>38909127.13</v>
      </c>
      <c r="G109" s="27"/>
    </row>
    <row r="110" spans="1:7" ht="47.25">
      <c r="A110" s="7" t="s">
        <v>511</v>
      </c>
      <c r="B110" s="11">
        <v>706</v>
      </c>
      <c r="C110" s="18" t="s">
        <v>512</v>
      </c>
      <c r="D110" s="18"/>
      <c r="E110" s="6">
        <f>E111</f>
        <v>870809</v>
      </c>
      <c r="G110" s="27"/>
    </row>
    <row r="111" spans="1:7" ht="31.5">
      <c r="A111" s="7" t="s">
        <v>129</v>
      </c>
      <c r="B111" s="11">
        <v>706</v>
      </c>
      <c r="C111" s="18" t="s">
        <v>513</v>
      </c>
      <c r="D111" s="18"/>
      <c r="E111" s="6">
        <f>E112</f>
        <v>870809</v>
      </c>
      <c r="G111" s="27"/>
    </row>
    <row r="112" spans="1:7" ht="31.5">
      <c r="A112" s="7" t="s">
        <v>317</v>
      </c>
      <c r="B112" s="11">
        <v>706</v>
      </c>
      <c r="C112" s="18" t="s">
        <v>513</v>
      </c>
      <c r="D112" s="18" t="s">
        <v>318</v>
      </c>
      <c r="E112" s="6">
        <v>870809</v>
      </c>
      <c r="G112" s="27"/>
    </row>
    <row r="113" spans="1:7" ht="47.25">
      <c r="A113" s="15" t="s">
        <v>182</v>
      </c>
      <c r="B113" s="11">
        <v>706</v>
      </c>
      <c r="C113" s="16" t="s">
        <v>52</v>
      </c>
      <c r="D113" s="16"/>
      <c r="E113" s="5">
        <f>E114</f>
        <v>10973494.08</v>
      </c>
      <c r="G113" s="27"/>
    </row>
    <row r="114" spans="1:7" s="17" customFormat="1" ht="31.5">
      <c r="A114" s="7" t="s">
        <v>55</v>
      </c>
      <c r="B114" s="11">
        <v>706</v>
      </c>
      <c r="C114" s="18" t="s">
        <v>469</v>
      </c>
      <c r="D114" s="18"/>
      <c r="E114" s="6">
        <f>E115</f>
        <v>10973494.08</v>
      </c>
      <c r="F114" s="10"/>
      <c r="G114" s="27"/>
    </row>
    <row r="115" spans="1:7" s="17" customFormat="1" ht="15.75">
      <c r="A115" s="7" t="s">
        <v>367</v>
      </c>
      <c r="B115" s="11">
        <v>706</v>
      </c>
      <c r="C115" s="18" t="s">
        <v>473</v>
      </c>
      <c r="D115" s="18"/>
      <c r="E115" s="6">
        <f>E116+E117+E118</f>
        <v>10973494.08</v>
      </c>
      <c r="F115" s="10"/>
      <c r="G115" s="27"/>
    </row>
    <row r="116" spans="1:7" ht="47.25">
      <c r="A116" s="7" t="s">
        <v>309</v>
      </c>
      <c r="B116" s="11">
        <v>706</v>
      </c>
      <c r="C116" s="18" t="s">
        <v>473</v>
      </c>
      <c r="D116" s="18" t="s">
        <v>310</v>
      </c>
      <c r="E116" s="6">
        <v>9704000</v>
      </c>
      <c r="G116" s="27"/>
    </row>
    <row r="117" spans="1:7" ht="31.5">
      <c r="A117" s="7" t="s">
        <v>366</v>
      </c>
      <c r="B117" s="11">
        <v>706</v>
      </c>
      <c r="C117" s="18" t="s">
        <v>473</v>
      </c>
      <c r="D117" s="18" t="s">
        <v>311</v>
      </c>
      <c r="E117" s="6">
        <v>1269000</v>
      </c>
      <c r="G117" s="27"/>
    </row>
    <row r="118" spans="1:7" ht="15.75">
      <c r="A118" s="7" t="s">
        <v>312</v>
      </c>
      <c r="B118" s="11">
        <v>706</v>
      </c>
      <c r="C118" s="18" t="s">
        <v>473</v>
      </c>
      <c r="D118" s="18" t="s">
        <v>313</v>
      </c>
      <c r="E118" s="6">
        <v>494.08</v>
      </c>
      <c r="G118" s="27"/>
    </row>
    <row r="119" spans="1:7" ht="47.25">
      <c r="A119" s="15" t="s">
        <v>57</v>
      </c>
      <c r="B119" s="11">
        <v>706</v>
      </c>
      <c r="C119" s="16" t="s">
        <v>58</v>
      </c>
      <c r="D119" s="16"/>
      <c r="E119" s="5">
        <f>E120+E125+E130</f>
        <v>57792389</v>
      </c>
      <c r="G119" s="27"/>
    </row>
    <row r="120" spans="1:7" ht="31.5">
      <c r="A120" s="7" t="s">
        <v>59</v>
      </c>
      <c r="B120" s="11">
        <v>706</v>
      </c>
      <c r="C120" s="18" t="s">
        <v>60</v>
      </c>
      <c r="D120" s="18"/>
      <c r="E120" s="6">
        <f>E123+E121</f>
        <v>11749889</v>
      </c>
      <c r="G120" s="27"/>
    </row>
    <row r="121" spans="1:7" ht="31.5">
      <c r="A121" s="7" t="s">
        <v>1132</v>
      </c>
      <c r="B121" s="11">
        <v>706</v>
      </c>
      <c r="C121" s="18" t="s">
        <v>1155</v>
      </c>
      <c r="D121" s="18"/>
      <c r="E121" s="6">
        <f>E122</f>
        <v>757000</v>
      </c>
      <c r="G121" s="27"/>
    </row>
    <row r="122" spans="1:7" ht="31.5">
      <c r="A122" s="7" t="s">
        <v>317</v>
      </c>
      <c r="B122" s="11">
        <v>706</v>
      </c>
      <c r="C122" s="18" t="s">
        <v>1155</v>
      </c>
      <c r="D122" s="18" t="s">
        <v>318</v>
      </c>
      <c r="E122" s="6">
        <v>757000</v>
      </c>
      <c r="G122" s="27"/>
    </row>
    <row r="123" spans="1:7" ht="15.75">
      <c r="A123" s="7" t="s">
        <v>323</v>
      </c>
      <c r="B123" s="11">
        <v>706</v>
      </c>
      <c r="C123" s="18" t="s">
        <v>61</v>
      </c>
      <c r="D123" s="18"/>
      <c r="E123" s="6">
        <f>E124</f>
        <v>10992889</v>
      </c>
      <c r="G123" s="27"/>
    </row>
    <row r="124" spans="1:7" ht="31.5">
      <c r="A124" s="7" t="s">
        <v>317</v>
      </c>
      <c r="B124" s="11">
        <v>706</v>
      </c>
      <c r="C124" s="18" t="s">
        <v>61</v>
      </c>
      <c r="D124" s="18" t="s">
        <v>318</v>
      </c>
      <c r="E124" s="6">
        <v>10992889</v>
      </c>
      <c r="G124" s="27"/>
    </row>
    <row r="125" spans="1:7" ht="31.5">
      <c r="A125" s="7" t="s">
        <v>62</v>
      </c>
      <c r="B125" s="11">
        <v>706</v>
      </c>
      <c r="C125" s="18" t="s">
        <v>63</v>
      </c>
      <c r="D125" s="18"/>
      <c r="E125" s="6">
        <f>E128+E126</f>
        <v>43477500</v>
      </c>
      <c r="F125" s="38"/>
      <c r="G125" s="27"/>
    </row>
    <row r="126" spans="1:7" ht="31.5">
      <c r="A126" s="7" t="s">
        <v>1132</v>
      </c>
      <c r="B126" s="11">
        <v>706</v>
      </c>
      <c r="C126" s="18" t="s">
        <v>1169</v>
      </c>
      <c r="D126" s="18"/>
      <c r="E126" s="6">
        <f>E127</f>
        <v>1509000</v>
      </c>
      <c r="G126" s="27"/>
    </row>
    <row r="127" spans="1:7" ht="31.5">
      <c r="A127" s="7" t="s">
        <v>317</v>
      </c>
      <c r="B127" s="11">
        <v>706</v>
      </c>
      <c r="C127" s="18" t="s">
        <v>1169</v>
      </c>
      <c r="D127" s="18" t="s">
        <v>318</v>
      </c>
      <c r="E127" s="6">
        <v>1509000</v>
      </c>
      <c r="G127" s="27"/>
    </row>
    <row r="128" spans="1:7" ht="15.75">
      <c r="A128" s="7" t="s">
        <v>197</v>
      </c>
      <c r="B128" s="11">
        <v>706</v>
      </c>
      <c r="C128" s="18" t="s">
        <v>64</v>
      </c>
      <c r="D128" s="18"/>
      <c r="E128" s="6">
        <f>E129</f>
        <v>41968500</v>
      </c>
      <c r="F128" s="38"/>
      <c r="G128" s="27"/>
    </row>
    <row r="129" spans="1:7" ht="31.5">
      <c r="A129" s="7" t="s">
        <v>317</v>
      </c>
      <c r="B129" s="11">
        <v>706</v>
      </c>
      <c r="C129" s="18" t="s">
        <v>64</v>
      </c>
      <c r="D129" s="18" t="s">
        <v>318</v>
      </c>
      <c r="E129" s="6">
        <v>41968500</v>
      </c>
      <c r="G129" s="27"/>
    </row>
    <row r="130" spans="1:7" ht="31.5">
      <c r="A130" s="7" t="s">
        <v>380</v>
      </c>
      <c r="B130" s="11">
        <v>706</v>
      </c>
      <c r="C130" s="18" t="s">
        <v>65</v>
      </c>
      <c r="D130" s="18"/>
      <c r="E130" s="6">
        <f>E131</f>
        <v>2565000</v>
      </c>
      <c r="G130" s="27"/>
    </row>
    <row r="131" spans="1:7" ht="15.75">
      <c r="A131" s="7" t="s">
        <v>581</v>
      </c>
      <c r="B131" s="11">
        <v>706</v>
      </c>
      <c r="C131" s="18" t="s">
        <v>66</v>
      </c>
      <c r="D131" s="18"/>
      <c r="E131" s="6">
        <f>E133+E132</f>
        <v>2565000</v>
      </c>
      <c r="G131" s="27"/>
    </row>
    <row r="132" spans="1:7" ht="47.25">
      <c r="A132" s="7" t="s">
        <v>309</v>
      </c>
      <c r="B132" s="11">
        <v>706</v>
      </c>
      <c r="C132" s="18" t="s">
        <v>66</v>
      </c>
      <c r="D132" s="18" t="s">
        <v>310</v>
      </c>
      <c r="E132" s="6">
        <v>1807370</v>
      </c>
      <c r="G132" s="27"/>
    </row>
    <row r="133" spans="1:7" ht="31.5">
      <c r="A133" s="7" t="s">
        <v>366</v>
      </c>
      <c r="B133" s="11">
        <v>706</v>
      </c>
      <c r="C133" s="18" t="s">
        <v>66</v>
      </c>
      <c r="D133" s="18" t="s">
        <v>311</v>
      </c>
      <c r="E133" s="6">
        <v>757630</v>
      </c>
      <c r="G133" s="27"/>
    </row>
    <row r="134" spans="1:7" ht="31.5">
      <c r="A134" s="15" t="s">
        <v>183</v>
      </c>
      <c r="B134" s="11">
        <v>706</v>
      </c>
      <c r="C134" s="16" t="s">
        <v>67</v>
      </c>
      <c r="D134" s="16"/>
      <c r="E134" s="5">
        <f>E135+E139</f>
        <v>1628926.04</v>
      </c>
      <c r="G134" s="27"/>
    </row>
    <row r="135" spans="1:7" ht="31.5">
      <c r="A135" s="7" t="s">
        <v>241</v>
      </c>
      <c r="B135" s="11">
        <v>706</v>
      </c>
      <c r="C135" s="18" t="s">
        <v>68</v>
      </c>
      <c r="D135" s="18"/>
      <c r="E135" s="6">
        <f>E136</f>
        <v>768926.04</v>
      </c>
      <c r="G135" s="27"/>
    </row>
    <row r="136" spans="1:7" ht="15.75">
      <c r="A136" s="7" t="s">
        <v>17</v>
      </c>
      <c r="B136" s="11">
        <v>706</v>
      </c>
      <c r="C136" s="18" t="s">
        <v>69</v>
      </c>
      <c r="D136" s="21"/>
      <c r="E136" s="6">
        <f>E137</f>
        <v>768926.04</v>
      </c>
      <c r="G136" s="27"/>
    </row>
    <row r="137" spans="1:7" ht="15.75">
      <c r="A137" s="7" t="s">
        <v>322</v>
      </c>
      <c r="B137" s="11">
        <v>706</v>
      </c>
      <c r="C137" s="18" t="s">
        <v>69</v>
      </c>
      <c r="D137" s="18" t="s">
        <v>321</v>
      </c>
      <c r="E137" s="6">
        <v>768926.04</v>
      </c>
      <c r="G137" s="27"/>
    </row>
    <row r="138" spans="1:7" ht="47.25">
      <c r="A138" s="7" t="s">
        <v>157</v>
      </c>
      <c r="B138" s="11">
        <v>706</v>
      </c>
      <c r="C138" s="18" t="s">
        <v>70</v>
      </c>
      <c r="D138" s="18"/>
      <c r="E138" s="6">
        <v>0</v>
      </c>
      <c r="G138" s="27"/>
    </row>
    <row r="139" spans="1:7" ht="63">
      <c r="A139" s="7" t="s">
        <v>242</v>
      </c>
      <c r="B139" s="11">
        <v>706</v>
      </c>
      <c r="C139" s="18" t="s">
        <v>237</v>
      </c>
      <c r="D139" s="18"/>
      <c r="E139" s="6">
        <f>E140</f>
        <v>860000</v>
      </c>
      <c r="G139" s="27"/>
    </row>
    <row r="140" spans="1:7" ht="15.75">
      <c r="A140" s="7" t="s">
        <v>288</v>
      </c>
      <c r="B140" s="11">
        <v>706</v>
      </c>
      <c r="C140" s="18" t="s">
        <v>238</v>
      </c>
      <c r="D140" s="18"/>
      <c r="E140" s="6">
        <f>E141</f>
        <v>860000</v>
      </c>
      <c r="G140" s="27"/>
    </row>
    <row r="141" spans="1:7" ht="31.5">
      <c r="A141" s="7" t="s">
        <v>317</v>
      </c>
      <c r="B141" s="11">
        <v>706</v>
      </c>
      <c r="C141" s="18" t="s">
        <v>238</v>
      </c>
      <c r="D141" s="18" t="s">
        <v>318</v>
      </c>
      <c r="E141" s="6">
        <v>860000</v>
      </c>
      <c r="G141" s="27"/>
    </row>
    <row r="142" spans="1:7" ht="47.25">
      <c r="A142" s="15" t="s">
        <v>9</v>
      </c>
      <c r="B142" s="11">
        <v>706</v>
      </c>
      <c r="C142" s="16" t="s">
        <v>71</v>
      </c>
      <c r="D142" s="16"/>
      <c r="E142" s="5">
        <f>E143</f>
        <v>4661482</v>
      </c>
      <c r="G142" s="27"/>
    </row>
    <row r="143" spans="1:7" ht="31.5">
      <c r="A143" s="7" t="s">
        <v>131</v>
      </c>
      <c r="B143" s="11">
        <v>706</v>
      </c>
      <c r="C143" s="18" t="s">
        <v>72</v>
      </c>
      <c r="D143" s="18"/>
      <c r="E143" s="6">
        <f>E146+E144</f>
        <v>4661482</v>
      </c>
      <c r="G143" s="27"/>
    </row>
    <row r="144" spans="1:7" ht="31.5">
      <c r="A144" s="7" t="s">
        <v>1174</v>
      </c>
      <c r="B144" s="11">
        <v>706</v>
      </c>
      <c r="C144" s="18" t="s">
        <v>1111</v>
      </c>
      <c r="D144" s="18"/>
      <c r="E144" s="6">
        <f>E145</f>
        <v>2561482</v>
      </c>
      <c r="G144" s="27"/>
    </row>
    <row r="145" spans="1:7" ht="15.75">
      <c r="A145" s="7" t="s">
        <v>312</v>
      </c>
      <c r="B145" s="11">
        <v>706</v>
      </c>
      <c r="C145" s="18" t="s">
        <v>1111</v>
      </c>
      <c r="D145" s="18" t="s">
        <v>313</v>
      </c>
      <c r="E145" s="6">
        <v>2561482</v>
      </c>
      <c r="G145" s="27"/>
    </row>
    <row r="146" spans="1:7" ht="15.75">
      <c r="A146" s="7" t="s">
        <v>474</v>
      </c>
      <c r="B146" s="11">
        <v>706</v>
      </c>
      <c r="C146" s="18" t="s">
        <v>73</v>
      </c>
      <c r="D146" s="18"/>
      <c r="E146" s="6">
        <f>E147</f>
        <v>2100000</v>
      </c>
      <c r="G146" s="27"/>
    </row>
    <row r="147" spans="1:7" ht="15.75">
      <c r="A147" s="7" t="s">
        <v>312</v>
      </c>
      <c r="B147" s="11">
        <v>706</v>
      </c>
      <c r="C147" s="18" t="s">
        <v>73</v>
      </c>
      <c r="D147" s="18" t="s">
        <v>313</v>
      </c>
      <c r="E147" s="6">
        <v>2100000</v>
      </c>
      <c r="G147" s="27"/>
    </row>
    <row r="148" spans="1:7" ht="63">
      <c r="A148" s="15" t="s">
        <v>10</v>
      </c>
      <c r="B148" s="11">
        <v>706</v>
      </c>
      <c r="C148" s="16" t="s">
        <v>74</v>
      </c>
      <c r="D148" s="16"/>
      <c r="E148" s="5">
        <f>E149+E163</f>
        <v>18851459.86</v>
      </c>
      <c r="G148" s="27"/>
    </row>
    <row r="149" spans="1:7" ht="31.5">
      <c r="A149" s="20" t="s">
        <v>528</v>
      </c>
      <c r="B149" s="11">
        <v>706</v>
      </c>
      <c r="C149" s="21" t="s">
        <v>254</v>
      </c>
      <c r="D149" s="21"/>
      <c r="E149" s="22">
        <f>E150+E153+E156</f>
        <v>17438170.14</v>
      </c>
      <c r="G149" s="27"/>
    </row>
    <row r="150" spans="1:7" ht="31.5">
      <c r="A150" s="7" t="s">
        <v>132</v>
      </c>
      <c r="B150" s="11">
        <v>706</v>
      </c>
      <c r="C150" s="18" t="s">
        <v>255</v>
      </c>
      <c r="D150" s="18"/>
      <c r="E150" s="6">
        <f>E151</f>
        <v>2599210.37</v>
      </c>
      <c r="G150" s="27"/>
    </row>
    <row r="151" spans="1:7" ht="15.75">
      <c r="A151" s="7" t="s">
        <v>189</v>
      </c>
      <c r="B151" s="11">
        <v>706</v>
      </c>
      <c r="C151" s="18" t="s">
        <v>256</v>
      </c>
      <c r="D151" s="18"/>
      <c r="E151" s="6">
        <f>E152</f>
        <v>2599210.37</v>
      </c>
      <c r="G151" s="27"/>
    </row>
    <row r="152" spans="1:7" ht="15.75">
      <c r="A152" s="7" t="s">
        <v>312</v>
      </c>
      <c r="B152" s="11">
        <v>706</v>
      </c>
      <c r="C152" s="18" t="s">
        <v>256</v>
      </c>
      <c r="D152" s="18" t="s">
        <v>313</v>
      </c>
      <c r="E152" s="6">
        <v>2599210.37</v>
      </c>
      <c r="G152" s="27"/>
    </row>
    <row r="153" spans="1:7" ht="31.5">
      <c r="A153" s="7" t="s">
        <v>133</v>
      </c>
      <c r="B153" s="11">
        <v>706</v>
      </c>
      <c r="C153" s="18" t="s">
        <v>529</v>
      </c>
      <c r="D153" s="18"/>
      <c r="E153" s="6">
        <f>E154</f>
        <v>2690000</v>
      </c>
      <c r="G153" s="27"/>
    </row>
    <row r="154" spans="1:7" ht="31.5">
      <c r="A154" s="7" t="s">
        <v>314</v>
      </c>
      <c r="B154" s="11">
        <v>706</v>
      </c>
      <c r="C154" s="18" t="s">
        <v>530</v>
      </c>
      <c r="D154" s="18"/>
      <c r="E154" s="6">
        <f>E155</f>
        <v>2690000</v>
      </c>
      <c r="G154" s="27"/>
    </row>
    <row r="155" spans="1:7" ht="31.5">
      <c r="A155" s="7" t="s">
        <v>317</v>
      </c>
      <c r="B155" s="11">
        <v>706</v>
      </c>
      <c r="C155" s="18" t="s">
        <v>530</v>
      </c>
      <c r="D155" s="18" t="s">
        <v>318</v>
      </c>
      <c r="E155" s="6">
        <v>2690000</v>
      </c>
      <c r="G155" s="27"/>
    </row>
    <row r="156" spans="1:7" ht="63">
      <c r="A156" s="7" t="s">
        <v>462</v>
      </c>
      <c r="B156" s="11">
        <v>706</v>
      </c>
      <c r="C156" s="18" t="s">
        <v>531</v>
      </c>
      <c r="D156" s="18"/>
      <c r="E156" s="6">
        <f>E157+E161</f>
        <v>12148959.77</v>
      </c>
      <c r="G156" s="27"/>
    </row>
    <row r="157" spans="1:7" ht="15.75">
      <c r="A157" s="7" t="s">
        <v>130</v>
      </c>
      <c r="B157" s="11">
        <v>706</v>
      </c>
      <c r="C157" s="18" t="s">
        <v>532</v>
      </c>
      <c r="D157" s="18"/>
      <c r="E157" s="6">
        <f>E158+E159+E160</f>
        <v>11148959.77</v>
      </c>
      <c r="G157" s="27"/>
    </row>
    <row r="158" spans="1:7" ht="47.25">
      <c r="A158" s="7" t="s">
        <v>309</v>
      </c>
      <c r="B158" s="11">
        <v>706</v>
      </c>
      <c r="C158" s="18" t="s">
        <v>532</v>
      </c>
      <c r="D158" s="18" t="s">
        <v>310</v>
      </c>
      <c r="E158" s="6">
        <v>7993785.36</v>
      </c>
      <c r="G158" s="27"/>
    </row>
    <row r="159" spans="1:7" ht="31.5">
      <c r="A159" s="7" t="s">
        <v>366</v>
      </c>
      <c r="B159" s="11">
        <v>706</v>
      </c>
      <c r="C159" s="18" t="s">
        <v>532</v>
      </c>
      <c r="D159" s="18" t="s">
        <v>311</v>
      </c>
      <c r="E159" s="6">
        <v>2990174.41</v>
      </c>
      <c r="G159" s="27"/>
    </row>
    <row r="160" spans="1:7" ht="15.75">
      <c r="A160" s="7" t="s">
        <v>312</v>
      </c>
      <c r="B160" s="11">
        <v>706</v>
      </c>
      <c r="C160" s="18" t="s">
        <v>532</v>
      </c>
      <c r="D160" s="18" t="s">
        <v>313</v>
      </c>
      <c r="E160" s="6">
        <v>165000</v>
      </c>
      <c r="G160" s="27"/>
    </row>
    <row r="161" spans="1:7" ht="15.75">
      <c r="A161" s="7" t="s">
        <v>189</v>
      </c>
      <c r="B161" s="11">
        <v>706</v>
      </c>
      <c r="C161" s="18" t="s">
        <v>535</v>
      </c>
      <c r="D161" s="18"/>
      <c r="E161" s="6">
        <f>E162</f>
        <v>1000000</v>
      </c>
      <c r="G161" s="27"/>
    </row>
    <row r="162" spans="1:7" ht="31.5">
      <c r="A162" s="7" t="s">
        <v>366</v>
      </c>
      <c r="B162" s="11">
        <v>706</v>
      </c>
      <c r="C162" s="18" t="s">
        <v>535</v>
      </c>
      <c r="D162" s="18" t="s">
        <v>311</v>
      </c>
      <c r="E162" s="6">
        <v>1000000</v>
      </c>
      <c r="G162" s="27"/>
    </row>
    <row r="163" spans="1:7" s="17" customFormat="1" ht="31.5">
      <c r="A163" s="20" t="s">
        <v>527</v>
      </c>
      <c r="B163" s="11">
        <v>706</v>
      </c>
      <c r="C163" s="21" t="s">
        <v>525</v>
      </c>
      <c r="D163" s="21"/>
      <c r="E163" s="22">
        <f>E164</f>
        <v>1413289.7200000002</v>
      </c>
      <c r="F163" s="10"/>
      <c r="G163" s="27"/>
    </row>
    <row r="164" spans="1:7" s="17" customFormat="1" ht="31.5">
      <c r="A164" s="7" t="s">
        <v>250</v>
      </c>
      <c r="B164" s="11">
        <v>706</v>
      </c>
      <c r="C164" s="18" t="s">
        <v>526</v>
      </c>
      <c r="D164" s="18"/>
      <c r="E164" s="6">
        <f>E165+E167</f>
        <v>1413289.7200000002</v>
      </c>
      <c r="F164" s="10"/>
      <c r="G164" s="27"/>
    </row>
    <row r="165" spans="1:7" s="17" customFormat="1" ht="47.25">
      <c r="A165" s="7" t="s">
        <v>134</v>
      </c>
      <c r="B165" s="11">
        <v>706</v>
      </c>
      <c r="C165" s="18" t="s">
        <v>533</v>
      </c>
      <c r="D165" s="18"/>
      <c r="E165" s="6">
        <f>E166</f>
        <v>652674.16</v>
      </c>
      <c r="F165" s="10"/>
      <c r="G165" s="27"/>
    </row>
    <row r="166" spans="1:7" s="17" customFormat="1" ht="31.5">
      <c r="A166" s="7" t="s">
        <v>366</v>
      </c>
      <c r="B166" s="11">
        <v>706</v>
      </c>
      <c r="C166" s="18" t="s">
        <v>533</v>
      </c>
      <c r="D166" s="18" t="s">
        <v>311</v>
      </c>
      <c r="E166" s="6">
        <v>652674.16</v>
      </c>
      <c r="F166" s="10"/>
      <c r="G166" s="27"/>
    </row>
    <row r="167" spans="1:7" s="17" customFormat="1" ht="31.5">
      <c r="A167" s="7" t="s">
        <v>135</v>
      </c>
      <c r="B167" s="11">
        <v>706</v>
      </c>
      <c r="C167" s="18" t="s">
        <v>534</v>
      </c>
      <c r="D167" s="18"/>
      <c r="E167" s="6">
        <f>E168</f>
        <v>760615.56</v>
      </c>
      <c r="F167" s="10"/>
      <c r="G167" s="27"/>
    </row>
    <row r="168" spans="1:7" s="17" customFormat="1" ht="31.5">
      <c r="A168" s="7" t="s">
        <v>366</v>
      </c>
      <c r="B168" s="11">
        <v>706</v>
      </c>
      <c r="C168" s="18" t="s">
        <v>534</v>
      </c>
      <c r="D168" s="18" t="s">
        <v>311</v>
      </c>
      <c r="E168" s="6">
        <v>760615.56</v>
      </c>
      <c r="F168" s="10"/>
      <c r="G168" s="27"/>
    </row>
    <row r="169" spans="1:7" s="17" customFormat="1" ht="31.5">
      <c r="A169" s="15" t="s">
        <v>11</v>
      </c>
      <c r="B169" s="11">
        <v>706</v>
      </c>
      <c r="C169" s="16" t="s">
        <v>75</v>
      </c>
      <c r="D169" s="16"/>
      <c r="E169" s="5">
        <f>E170+E195+E202+E205</f>
        <v>134740993.14</v>
      </c>
      <c r="F169" s="10"/>
      <c r="G169" s="27"/>
    </row>
    <row r="170" spans="1:7" s="17" customFormat="1" ht="47.25">
      <c r="A170" s="7" t="s">
        <v>77</v>
      </c>
      <c r="B170" s="11">
        <v>706</v>
      </c>
      <c r="C170" s="18" t="s">
        <v>76</v>
      </c>
      <c r="D170" s="18"/>
      <c r="E170" s="6">
        <f>E185+E187+E189+E191+E193+E171+E173+E176+E179+E181+E183</f>
        <v>97972471.64</v>
      </c>
      <c r="F170" s="10"/>
      <c r="G170" s="27"/>
    </row>
    <row r="171" spans="1:7" s="17" customFormat="1" ht="31.5">
      <c r="A171" s="4" t="s">
        <v>137</v>
      </c>
      <c r="B171" s="11">
        <v>706</v>
      </c>
      <c r="C171" s="18" t="s">
        <v>1156</v>
      </c>
      <c r="D171" s="18"/>
      <c r="E171" s="6">
        <f>E172</f>
        <v>162657.14</v>
      </c>
      <c r="F171" s="10"/>
      <c r="G171" s="27"/>
    </row>
    <row r="172" spans="1:7" s="17" customFormat="1" ht="31.5">
      <c r="A172" s="7" t="s">
        <v>317</v>
      </c>
      <c r="B172" s="11">
        <v>706</v>
      </c>
      <c r="C172" s="18" t="s">
        <v>1156</v>
      </c>
      <c r="D172" s="18" t="s">
        <v>318</v>
      </c>
      <c r="E172" s="6">
        <v>162657.14</v>
      </c>
      <c r="F172" s="10"/>
      <c r="G172" s="27"/>
    </row>
    <row r="173" spans="1:7" s="17" customFormat="1" ht="31.5">
      <c r="A173" s="7" t="s">
        <v>1132</v>
      </c>
      <c r="B173" s="11">
        <v>706</v>
      </c>
      <c r="C173" s="18" t="s">
        <v>1158</v>
      </c>
      <c r="D173" s="18"/>
      <c r="E173" s="6">
        <f>E174+E175</f>
        <v>3204000</v>
      </c>
      <c r="F173" s="10"/>
      <c r="G173" s="27"/>
    </row>
    <row r="174" spans="1:7" s="17" customFormat="1" ht="15.75">
      <c r="A174" s="7" t="s">
        <v>480</v>
      </c>
      <c r="B174" s="11">
        <v>706</v>
      </c>
      <c r="C174" s="18" t="s">
        <v>1158</v>
      </c>
      <c r="D174" s="18" t="s">
        <v>320</v>
      </c>
      <c r="E174" s="6">
        <v>304000</v>
      </c>
      <c r="F174" s="10"/>
      <c r="G174" s="27"/>
    </row>
    <row r="175" spans="1:7" s="17" customFormat="1" ht="31.5">
      <c r="A175" s="7" t="s">
        <v>317</v>
      </c>
      <c r="B175" s="11">
        <v>706</v>
      </c>
      <c r="C175" s="18" t="s">
        <v>1158</v>
      </c>
      <c r="D175" s="18" t="s">
        <v>318</v>
      </c>
      <c r="E175" s="6">
        <v>2900000</v>
      </c>
      <c r="F175" s="10"/>
      <c r="G175" s="27"/>
    </row>
    <row r="176" spans="1:7" ht="51.75" customHeight="1">
      <c r="A176" s="64" t="s">
        <v>1159</v>
      </c>
      <c r="B176" s="11">
        <v>706</v>
      </c>
      <c r="C176" s="18" t="s">
        <v>1160</v>
      </c>
      <c r="D176" s="18"/>
      <c r="E176" s="6">
        <f>E178+E177</f>
        <v>41342900</v>
      </c>
      <c r="G176" s="27"/>
    </row>
    <row r="177" spans="1:7" ht="17.25" customHeight="1">
      <c r="A177" s="64" t="s">
        <v>480</v>
      </c>
      <c r="B177" s="11">
        <v>706</v>
      </c>
      <c r="C177" s="18" t="s">
        <v>1160</v>
      </c>
      <c r="D177" s="18" t="s">
        <v>320</v>
      </c>
      <c r="E177" s="6">
        <v>11119000</v>
      </c>
      <c r="G177" s="27"/>
    </row>
    <row r="178" spans="1:7" ht="31.5">
      <c r="A178" s="64" t="s">
        <v>317</v>
      </c>
      <c r="B178" s="11">
        <v>706</v>
      </c>
      <c r="C178" s="18" t="s">
        <v>1160</v>
      </c>
      <c r="D178" s="18" t="s">
        <v>318</v>
      </c>
      <c r="E178" s="6">
        <v>30223900</v>
      </c>
      <c r="G178" s="27"/>
    </row>
    <row r="179" spans="1:7" ht="31.5">
      <c r="A179" s="64" t="s">
        <v>138</v>
      </c>
      <c r="B179" s="11">
        <v>706</v>
      </c>
      <c r="C179" s="18" t="s">
        <v>516</v>
      </c>
      <c r="D179" s="18"/>
      <c r="E179" s="6">
        <f>E180</f>
        <v>762017.56</v>
      </c>
      <c r="G179" s="27"/>
    </row>
    <row r="180" spans="1:7" ht="31.5">
      <c r="A180" s="64" t="s">
        <v>317</v>
      </c>
      <c r="B180" s="11">
        <v>706</v>
      </c>
      <c r="C180" s="18" t="s">
        <v>516</v>
      </c>
      <c r="D180" s="18" t="s">
        <v>318</v>
      </c>
      <c r="E180" s="6">
        <v>762017.56</v>
      </c>
      <c r="G180" s="27"/>
    </row>
    <row r="181" spans="1:7" ht="31.5">
      <c r="A181" s="64" t="s">
        <v>517</v>
      </c>
      <c r="B181" s="11">
        <v>706</v>
      </c>
      <c r="C181" s="18" t="s">
        <v>518</v>
      </c>
      <c r="D181" s="18"/>
      <c r="E181" s="6">
        <f>E182</f>
        <v>76648.07</v>
      </c>
      <c r="G181" s="27"/>
    </row>
    <row r="182" spans="1:7" ht="31.5">
      <c r="A182" s="64" t="s">
        <v>317</v>
      </c>
      <c r="B182" s="11">
        <v>706</v>
      </c>
      <c r="C182" s="18" t="s">
        <v>518</v>
      </c>
      <c r="D182" s="18" t="s">
        <v>318</v>
      </c>
      <c r="E182" s="6">
        <v>76648.07</v>
      </c>
      <c r="G182" s="27"/>
    </row>
    <row r="183" spans="1:7" ht="31.5">
      <c r="A183" s="64" t="s">
        <v>519</v>
      </c>
      <c r="B183" s="11">
        <v>706</v>
      </c>
      <c r="C183" s="18" t="s">
        <v>520</v>
      </c>
      <c r="D183" s="18"/>
      <c r="E183" s="6">
        <f>E184</f>
        <v>54257.87</v>
      </c>
      <c r="G183" s="27"/>
    </row>
    <row r="184" spans="1:7" ht="31.5">
      <c r="A184" s="64" t="s">
        <v>317</v>
      </c>
      <c r="B184" s="11">
        <v>706</v>
      </c>
      <c r="C184" s="18" t="s">
        <v>520</v>
      </c>
      <c r="D184" s="18" t="s">
        <v>318</v>
      </c>
      <c r="E184" s="6">
        <v>54257.87</v>
      </c>
      <c r="G184" s="27"/>
    </row>
    <row r="185" spans="1:7" s="17" customFormat="1" ht="15.75">
      <c r="A185" s="7" t="s">
        <v>363</v>
      </c>
      <c r="B185" s="11">
        <v>706</v>
      </c>
      <c r="C185" s="18" t="s">
        <v>78</v>
      </c>
      <c r="D185" s="18"/>
      <c r="E185" s="6">
        <f>E186</f>
        <v>29413465</v>
      </c>
      <c r="F185" s="10"/>
      <c r="G185" s="27"/>
    </row>
    <row r="186" spans="1:7" s="17" customFormat="1" ht="31.5">
      <c r="A186" s="7" t="s">
        <v>317</v>
      </c>
      <c r="B186" s="11">
        <v>706</v>
      </c>
      <c r="C186" s="18" t="s">
        <v>78</v>
      </c>
      <c r="D186" s="18" t="s">
        <v>318</v>
      </c>
      <c r="E186" s="6">
        <v>29413465</v>
      </c>
      <c r="F186" s="10"/>
      <c r="G186" s="27"/>
    </row>
    <row r="187" spans="1:7" s="17" customFormat="1" ht="15.75">
      <c r="A187" s="7" t="s">
        <v>578</v>
      </c>
      <c r="B187" s="11">
        <v>706</v>
      </c>
      <c r="C187" s="18" t="s">
        <v>79</v>
      </c>
      <c r="D187" s="18"/>
      <c r="E187" s="6">
        <f>E188</f>
        <v>16289456</v>
      </c>
      <c r="F187" s="10"/>
      <c r="G187" s="27"/>
    </row>
    <row r="188" spans="1:7" s="17" customFormat="1" ht="31.5">
      <c r="A188" s="7" t="s">
        <v>317</v>
      </c>
      <c r="B188" s="11">
        <v>706</v>
      </c>
      <c r="C188" s="18" t="s">
        <v>79</v>
      </c>
      <c r="D188" s="18" t="s">
        <v>318</v>
      </c>
      <c r="E188" s="6">
        <v>16289456</v>
      </c>
      <c r="F188" s="10"/>
      <c r="G188" s="27"/>
    </row>
    <row r="189" spans="1:7" s="17" customFormat="1" ht="15.75">
      <c r="A189" s="7" t="s">
        <v>364</v>
      </c>
      <c r="B189" s="11">
        <v>706</v>
      </c>
      <c r="C189" s="18" t="s">
        <v>80</v>
      </c>
      <c r="D189" s="18"/>
      <c r="E189" s="6">
        <f>E190</f>
        <v>691070</v>
      </c>
      <c r="F189" s="10"/>
      <c r="G189" s="27"/>
    </row>
    <row r="190" spans="1:7" s="17" customFormat="1" ht="31.5">
      <c r="A190" s="7" t="s">
        <v>366</v>
      </c>
      <c r="B190" s="11">
        <v>706</v>
      </c>
      <c r="C190" s="18" t="s">
        <v>80</v>
      </c>
      <c r="D190" s="18" t="s">
        <v>311</v>
      </c>
      <c r="E190" s="6">
        <v>691070</v>
      </c>
      <c r="F190" s="10"/>
      <c r="G190" s="27"/>
    </row>
    <row r="191" spans="1:7" s="17" customFormat="1" ht="15.75">
      <c r="A191" s="7" t="s">
        <v>523</v>
      </c>
      <c r="B191" s="11">
        <v>706</v>
      </c>
      <c r="C191" s="18" t="s">
        <v>524</v>
      </c>
      <c r="D191" s="18"/>
      <c r="E191" s="6">
        <f>E192</f>
        <v>5226000</v>
      </c>
      <c r="F191" s="10"/>
      <c r="G191" s="27"/>
    </row>
    <row r="192" spans="1:7" s="17" customFormat="1" ht="15.75">
      <c r="A192" s="7" t="s">
        <v>480</v>
      </c>
      <c r="B192" s="11">
        <v>706</v>
      </c>
      <c r="C192" s="18" t="s">
        <v>524</v>
      </c>
      <c r="D192" s="18" t="s">
        <v>320</v>
      </c>
      <c r="E192" s="6">
        <v>5226000</v>
      </c>
      <c r="F192" s="10"/>
      <c r="G192" s="27"/>
    </row>
    <row r="193" spans="1:7" s="17" customFormat="1" ht="15.75">
      <c r="A193" s="7" t="s">
        <v>136</v>
      </c>
      <c r="B193" s="11">
        <v>706</v>
      </c>
      <c r="C193" s="18" t="s">
        <v>152</v>
      </c>
      <c r="D193" s="18"/>
      <c r="E193" s="6">
        <f>E194</f>
        <v>750000</v>
      </c>
      <c r="F193" s="10"/>
      <c r="G193" s="27"/>
    </row>
    <row r="194" spans="1:7" s="17" customFormat="1" ht="31.5">
      <c r="A194" s="7" t="s">
        <v>317</v>
      </c>
      <c r="B194" s="11">
        <v>706</v>
      </c>
      <c r="C194" s="18" t="s">
        <v>152</v>
      </c>
      <c r="D194" s="18" t="s">
        <v>318</v>
      </c>
      <c r="E194" s="6">
        <v>750000</v>
      </c>
      <c r="F194" s="10"/>
      <c r="G194" s="27"/>
    </row>
    <row r="195" spans="1:7" s="17" customFormat="1" ht="31.5">
      <c r="A195" s="7" t="s">
        <v>139</v>
      </c>
      <c r="B195" s="11">
        <v>706</v>
      </c>
      <c r="C195" s="18" t="s">
        <v>81</v>
      </c>
      <c r="D195" s="18"/>
      <c r="E195" s="6">
        <f>E200+E196+E198</f>
        <v>33439021.5</v>
      </c>
      <c r="F195" s="10"/>
      <c r="G195" s="27"/>
    </row>
    <row r="196" spans="1:7" ht="31.5">
      <c r="A196" s="7" t="s">
        <v>1132</v>
      </c>
      <c r="B196" s="11">
        <v>706</v>
      </c>
      <c r="C196" s="18" t="s">
        <v>1151</v>
      </c>
      <c r="D196" s="18"/>
      <c r="E196" s="6">
        <f>E197</f>
        <v>307000</v>
      </c>
      <c r="G196" s="27"/>
    </row>
    <row r="197" spans="1:7" ht="31.5">
      <c r="A197" s="7" t="s">
        <v>317</v>
      </c>
      <c r="B197" s="11">
        <v>706</v>
      </c>
      <c r="C197" s="18" t="s">
        <v>1151</v>
      </c>
      <c r="D197" s="18" t="s">
        <v>318</v>
      </c>
      <c r="E197" s="6">
        <v>307000</v>
      </c>
      <c r="G197" s="27"/>
    </row>
    <row r="198" spans="1:7" ht="47.25">
      <c r="A198" s="64" t="s">
        <v>1148</v>
      </c>
      <c r="B198" s="11">
        <v>706</v>
      </c>
      <c r="C198" s="18" t="s">
        <v>1152</v>
      </c>
      <c r="D198" s="18"/>
      <c r="E198" s="6">
        <f>E199</f>
        <v>8410500</v>
      </c>
      <c r="G198" s="27"/>
    </row>
    <row r="199" spans="1:7" ht="31.5">
      <c r="A199" s="64" t="s">
        <v>317</v>
      </c>
      <c r="B199" s="11">
        <v>706</v>
      </c>
      <c r="C199" s="18" t="s">
        <v>1152</v>
      </c>
      <c r="D199" s="18" t="s">
        <v>318</v>
      </c>
      <c r="E199" s="6">
        <v>8410500</v>
      </c>
      <c r="G199" s="27"/>
    </row>
    <row r="200" spans="1:7" s="17" customFormat="1" ht="15.75">
      <c r="A200" s="7" t="s">
        <v>374</v>
      </c>
      <c r="B200" s="11">
        <v>706</v>
      </c>
      <c r="C200" s="18" t="s">
        <v>82</v>
      </c>
      <c r="D200" s="18"/>
      <c r="E200" s="6">
        <f>E201</f>
        <v>24721521.5</v>
      </c>
      <c r="F200" s="10"/>
      <c r="G200" s="27"/>
    </row>
    <row r="201" spans="1:7" s="17" customFormat="1" ht="31.5">
      <c r="A201" s="7" t="s">
        <v>317</v>
      </c>
      <c r="B201" s="11">
        <v>706</v>
      </c>
      <c r="C201" s="18" t="s">
        <v>82</v>
      </c>
      <c r="D201" s="18" t="s">
        <v>318</v>
      </c>
      <c r="E201" s="6">
        <v>24721521.5</v>
      </c>
      <c r="F201" s="10"/>
      <c r="G201" s="27"/>
    </row>
    <row r="202" spans="1:7" ht="31.5">
      <c r="A202" s="7" t="s">
        <v>463</v>
      </c>
      <c r="B202" s="11">
        <v>706</v>
      </c>
      <c r="C202" s="18" t="s">
        <v>83</v>
      </c>
      <c r="D202" s="18"/>
      <c r="E202" s="6">
        <f>E203</f>
        <v>2500000</v>
      </c>
      <c r="G202" s="27"/>
    </row>
    <row r="203" spans="1:7" ht="15.75">
      <c r="A203" s="7" t="s">
        <v>315</v>
      </c>
      <c r="B203" s="11">
        <v>706</v>
      </c>
      <c r="C203" s="18" t="s">
        <v>84</v>
      </c>
      <c r="D203" s="18"/>
      <c r="E203" s="6">
        <f>E204</f>
        <v>2500000</v>
      </c>
      <c r="G203" s="27"/>
    </row>
    <row r="204" spans="1:7" ht="31.5">
      <c r="A204" s="7" t="s">
        <v>366</v>
      </c>
      <c r="B204" s="11">
        <v>706</v>
      </c>
      <c r="C204" s="18" t="s">
        <v>84</v>
      </c>
      <c r="D204" s="18" t="s">
        <v>311</v>
      </c>
      <c r="E204" s="6">
        <v>2500000</v>
      </c>
      <c r="G204" s="27"/>
    </row>
    <row r="205" spans="1:7" ht="31.5">
      <c r="A205" s="7" t="s">
        <v>85</v>
      </c>
      <c r="B205" s="11">
        <v>706</v>
      </c>
      <c r="C205" s="18" t="s">
        <v>86</v>
      </c>
      <c r="D205" s="18"/>
      <c r="E205" s="6">
        <f>E206</f>
        <v>829500</v>
      </c>
      <c r="G205" s="27"/>
    </row>
    <row r="206" spans="1:7" ht="15.75">
      <c r="A206" s="7" t="s">
        <v>316</v>
      </c>
      <c r="B206" s="11">
        <v>706</v>
      </c>
      <c r="C206" s="18" t="s">
        <v>87</v>
      </c>
      <c r="D206" s="18"/>
      <c r="E206" s="6">
        <f>E207</f>
        <v>829500</v>
      </c>
      <c r="G206" s="27"/>
    </row>
    <row r="207" spans="1:7" ht="31.5">
      <c r="A207" s="7" t="s">
        <v>366</v>
      </c>
      <c r="B207" s="11">
        <v>706</v>
      </c>
      <c r="C207" s="18" t="s">
        <v>87</v>
      </c>
      <c r="D207" s="18" t="s">
        <v>311</v>
      </c>
      <c r="E207" s="6">
        <v>829500</v>
      </c>
      <c r="G207" s="27"/>
    </row>
    <row r="208" spans="1:7" ht="31.5">
      <c r="A208" s="15" t="s">
        <v>13</v>
      </c>
      <c r="B208" s="11">
        <v>706</v>
      </c>
      <c r="C208" s="16" t="s">
        <v>88</v>
      </c>
      <c r="D208" s="16"/>
      <c r="E208" s="5">
        <f>E209+E214+E225+E238</f>
        <v>73784716.97</v>
      </c>
      <c r="G208" s="27"/>
    </row>
    <row r="209" spans="1:7" ht="31.5">
      <c r="A209" s="7" t="s">
        <v>89</v>
      </c>
      <c r="B209" s="11">
        <v>706</v>
      </c>
      <c r="C209" s="18" t="s">
        <v>90</v>
      </c>
      <c r="D209" s="18"/>
      <c r="E209" s="6">
        <f>E210</f>
        <v>4132123.65</v>
      </c>
      <c r="G209" s="27"/>
    </row>
    <row r="210" spans="1:7" ht="15.75">
      <c r="A210" s="7" t="s">
        <v>140</v>
      </c>
      <c r="B210" s="11">
        <v>706</v>
      </c>
      <c r="C210" s="18" t="s">
        <v>91</v>
      </c>
      <c r="D210" s="18"/>
      <c r="E210" s="6">
        <f>E211+E212+E213</f>
        <v>4132123.65</v>
      </c>
      <c r="G210" s="27"/>
    </row>
    <row r="211" spans="1:7" ht="47.25">
      <c r="A211" s="7" t="s">
        <v>309</v>
      </c>
      <c r="B211" s="11">
        <v>706</v>
      </c>
      <c r="C211" s="18" t="s">
        <v>91</v>
      </c>
      <c r="D211" s="18" t="s">
        <v>310</v>
      </c>
      <c r="E211" s="6">
        <v>3457959.37</v>
      </c>
      <c r="G211" s="27"/>
    </row>
    <row r="212" spans="1:7" ht="31.5">
      <c r="A212" s="7" t="s">
        <v>366</v>
      </c>
      <c r="B212" s="11">
        <v>706</v>
      </c>
      <c r="C212" s="18" t="s">
        <v>91</v>
      </c>
      <c r="D212" s="18" t="s">
        <v>311</v>
      </c>
      <c r="E212" s="6">
        <v>500411.72</v>
      </c>
      <c r="G212" s="27"/>
    </row>
    <row r="213" spans="1:7" ht="15.75">
      <c r="A213" s="7" t="s">
        <v>312</v>
      </c>
      <c r="B213" s="11">
        <v>706</v>
      </c>
      <c r="C213" s="18" t="s">
        <v>91</v>
      </c>
      <c r="D213" s="18" t="s">
        <v>313</v>
      </c>
      <c r="E213" s="6">
        <v>173752.56</v>
      </c>
      <c r="G213" s="27"/>
    </row>
    <row r="214" spans="1:7" ht="47.25">
      <c r="A214" s="7" t="s">
        <v>376</v>
      </c>
      <c r="B214" s="11">
        <v>706</v>
      </c>
      <c r="C214" s="18" t="s">
        <v>92</v>
      </c>
      <c r="D214" s="18"/>
      <c r="E214" s="6">
        <f>E215+E219+E221+E223</f>
        <v>61785105.809999995</v>
      </c>
      <c r="G214" s="27"/>
    </row>
    <row r="215" spans="1:7" ht="15.75">
      <c r="A215" s="7" t="s">
        <v>140</v>
      </c>
      <c r="B215" s="11">
        <v>706</v>
      </c>
      <c r="C215" s="18" t="s">
        <v>93</v>
      </c>
      <c r="D215" s="18"/>
      <c r="E215" s="6">
        <f>E216+E217+E218</f>
        <v>55473906.019999996</v>
      </c>
      <c r="G215" s="27"/>
    </row>
    <row r="216" spans="1:7" ht="47.25">
      <c r="A216" s="7" t="s">
        <v>309</v>
      </c>
      <c r="B216" s="11">
        <v>706</v>
      </c>
      <c r="C216" s="18" t="s">
        <v>93</v>
      </c>
      <c r="D216" s="18" t="s">
        <v>310</v>
      </c>
      <c r="E216" s="6">
        <v>41915074.19</v>
      </c>
      <c r="G216" s="27"/>
    </row>
    <row r="217" spans="1:7" ht="31.5">
      <c r="A217" s="7" t="s">
        <v>366</v>
      </c>
      <c r="B217" s="11">
        <v>706</v>
      </c>
      <c r="C217" s="18" t="s">
        <v>93</v>
      </c>
      <c r="D217" s="18" t="s">
        <v>311</v>
      </c>
      <c r="E217" s="6">
        <v>12947831.83</v>
      </c>
      <c r="G217" s="27"/>
    </row>
    <row r="218" spans="1:7" ht="15.75">
      <c r="A218" s="7" t="s">
        <v>312</v>
      </c>
      <c r="B218" s="11">
        <v>706</v>
      </c>
      <c r="C218" s="18" t="s">
        <v>93</v>
      </c>
      <c r="D218" s="18" t="s">
        <v>313</v>
      </c>
      <c r="E218" s="6">
        <v>611000</v>
      </c>
      <c r="G218" s="27"/>
    </row>
    <row r="219" spans="1:7" ht="31.5">
      <c r="A219" s="7" t="s">
        <v>285</v>
      </c>
      <c r="B219" s="11">
        <v>706</v>
      </c>
      <c r="C219" s="18" t="s">
        <v>94</v>
      </c>
      <c r="D219" s="18"/>
      <c r="E219" s="6">
        <f>E220</f>
        <v>3262294.29</v>
      </c>
      <c r="G219" s="27"/>
    </row>
    <row r="220" spans="1:7" ht="47.25">
      <c r="A220" s="7" t="s">
        <v>309</v>
      </c>
      <c r="B220" s="11">
        <v>706</v>
      </c>
      <c r="C220" s="18" t="s">
        <v>94</v>
      </c>
      <c r="D220" s="18" t="s">
        <v>310</v>
      </c>
      <c r="E220" s="6">
        <v>3262294.29</v>
      </c>
      <c r="G220" s="27"/>
    </row>
    <row r="221" spans="1:7" ht="15.75">
      <c r="A221" s="7" t="s">
        <v>523</v>
      </c>
      <c r="B221" s="11">
        <v>706</v>
      </c>
      <c r="C221" s="18" t="s">
        <v>594</v>
      </c>
      <c r="D221" s="23"/>
      <c r="E221" s="6">
        <f>E222</f>
        <v>1198905.5</v>
      </c>
      <c r="G221" s="27"/>
    </row>
    <row r="222" spans="1:7" ht="15.75">
      <c r="A222" s="7" t="s">
        <v>480</v>
      </c>
      <c r="B222" s="11">
        <v>706</v>
      </c>
      <c r="C222" s="18" t="s">
        <v>594</v>
      </c>
      <c r="D222" s="23" t="s">
        <v>320</v>
      </c>
      <c r="E222" s="6">
        <v>1198905.5</v>
      </c>
      <c r="G222" s="27"/>
    </row>
    <row r="223" spans="1:7" ht="31.5">
      <c r="A223" s="64" t="s">
        <v>1114</v>
      </c>
      <c r="B223" s="11">
        <v>706</v>
      </c>
      <c r="C223" s="18" t="s">
        <v>1113</v>
      </c>
      <c r="D223" s="18"/>
      <c r="E223" s="6">
        <f>E224</f>
        <v>1850000</v>
      </c>
      <c r="G223" s="27"/>
    </row>
    <row r="224" spans="1:7" ht="31.5">
      <c r="A224" s="64" t="s">
        <v>366</v>
      </c>
      <c r="B224" s="11">
        <v>706</v>
      </c>
      <c r="C224" s="18" t="s">
        <v>1113</v>
      </c>
      <c r="D224" s="18" t="s">
        <v>311</v>
      </c>
      <c r="E224" s="6">
        <v>1850000</v>
      </c>
      <c r="G224" s="27"/>
    </row>
    <row r="225" spans="1:7" ht="47.25">
      <c r="A225" s="7" t="s">
        <v>377</v>
      </c>
      <c r="B225" s="11">
        <v>706</v>
      </c>
      <c r="C225" s="18" t="s">
        <v>95</v>
      </c>
      <c r="D225" s="18"/>
      <c r="E225" s="6">
        <f>E226+E230+E233+E235+E228</f>
        <v>7349487.51</v>
      </c>
      <c r="G225" s="27"/>
    </row>
    <row r="226" spans="1:7" ht="31.5">
      <c r="A226" s="7" t="s">
        <v>141</v>
      </c>
      <c r="B226" s="11">
        <v>706</v>
      </c>
      <c r="C226" s="18" t="s">
        <v>96</v>
      </c>
      <c r="D226" s="18"/>
      <c r="E226" s="6">
        <f>E227</f>
        <v>1735300</v>
      </c>
      <c r="G226" s="27"/>
    </row>
    <row r="227" spans="1:7" ht="15.75">
      <c r="A227" s="7" t="s">
        <v>480</v>
      </c>
      <c r="B227" s="11">
        <v>706</v>
      </c>
      <c r="C227" s="18" t="s">
        <v>96</v>
      </c>
      <c r="D227" s="18" t="s">
        <v>320</v>
      </c>
      <c r="E227" s="6">
        <v>1735300</v>
      </c>
      <c r="G227" s="27"/>
    </row>
    <row r="228" spans="1:7" ht="47.25">
      <c r="A228" s="64" t="s">
        <v>1001</v>
      </c>
      <c r="B228" s="11">
        <v>706</v>
      </c>
      <c r="C228" s="18" t="s">
        <v>995</v>
      </c>
      <c r="D228" s="18"/>
      <c r="E228" s="6">
        <f>E229</f>
        <v>99880</v>
      </c>
      <c r="G228" s="27"/>
    </row>
    <row r="229" spans="1:7" ht="31.5">
      <c r="A229" s="64" t="s">
        <v>366</v>
      </c>
      <c r="B229" s="11">
        <v>706</v>
      </c>
      <c r="C229" s="18" t="s">
        <v>995</v>
      </c>
      <c r="D229" s="18" t="s">
        <v>311</v>
      </c>
      <c r="E229" s="6">
        <v>99880</v>
      </c>
      <c r="G229" s="27"/>
    </row>
    <row r="230" spans="1:7" ht="31.5">
      <c r="A230" s="7" t="s">
        <v>127</v>
      </c>
      <c r="B230" s="11">
        <v>706</v>
      </c>
      <c r="C230" s="18" t="s">
        <v>99</v>
      </c>
      <c r="D230" s="18"/>
      <c r="E230" s="6">
        <f>E231+E232</f>
        <v>4092575.38</v>
      </c>
      <c r="G230" s="27"/>
    </row>
    <row r="231" spans="1:7" ht="47.25">
      <c r="A231" s="7" t="s">
        <v>309</v>
      </c>
      <c r="B231" s="11">
        <v>706</v>
      </c>
      <c r="C231" s="18" t="s">
        <v>99</v>
      </c>
      <c r="D231" s="18" t="s">
        <v>310</v>
      </c>
      <c r="E231" s="6">
        <v>3474553.31</v>
      </c>
      <c r="G231" s="27"/>
    </row>
    <row r="232" spans="1:7" ht="31.5">
      <c r="A232" s="7" t="s">
        <v>366</v>
      </c>
      <c r="B232" s="11">
        <v>706</v>
      </c>
      <c r="C232" s="18" t="s">
        <v>99</v>
      </c>
      <c r="D232" s="18" t="s">
        <v>311</v>
      </c>
      <c r="E232" s="6">
        <v>618022.07</v>
      </c>
      <c r="G232" s="27"/>
    </row>
    <row r="233" spans="1:7" ht="47.25">
      <c r="A233" s="7" t="s">
        <v>142</v>
      </c>
      <c r="B233" s="11">
        <v>706</v>
      </c>
      <c r="C233" s="18" t="s">
        <v>97</v>
      </c>
      <c r="D233" s="18"/>
      <c r="E233" s="6">
        <f>E234</f>
        <v>1120600</v>
      </c>
      <c r="G233" s="27"/>
    </row>
    <row r="234" spans="1:7" ht="47.25">
      <c r="A234" s="7" t="s">
        <v>309</v>
      </c>
      <c r="B234" s="11">
        <v>706</v>
      </c>
      <c r="C234" s="18" t="s">
        <v>97</v>
      </c>
      <c r="D234" s="18" t="s">
        <v>310</v>
      </c>
      <c r="E234" s="6">
        <v>1120600</v>
      </c>
      <c r="G234" s="27"/>
    </row>
    <row r="235" spans="1:7" ht="31.5">
      <c r="A235" s="7" t="s">
        <v>143</v>
      </c>
      <c r="B235" s="11">
        <v>706</v>
      </c>
      <c r="C235" s="18" t="s">
        <v>98</v>
      </c>
      <c r="D235" s="18"/>
      <c r="E235" s="6">
        <f>E236+E237</f>
        <v>301132.13</v>
      </c>
      <c r="G235" s="27"/>
    </row>
    <row r="236" spans="1:7" ht="47.25">
      <c r="A236" s="7" t="s">
        <v>309</v>
      </c>
      <c r="B236" s="11">
        <v>706</v>
      </c>
      <c r="C236" s="18" t="s">
        <v>98</v>
      </c>
      <c r="D236" s="18" t="s">
        <v>310</v>
      </c>
      <c r="E236" s="6">
        <v>244038.09</v>
      </c>
      <c r="G236" s="27"/>
    </row>
    <row r="237" spans="1:7" ht="31.5">
      <c r="A237" s="7" t="s">
        <v>366</v>
      </c>
      <c r="B237" s="11">
        <v>706</v>
      </c>
      <c r="C237" s="18" t="s">
        <v>98</v>
      </c>
      <c r="D237" s="18" t="s">
        <v>311</v>
      </c>
      <c r="E237" s="6">
        <v>57094.04</v>
      </c>
      <c r="G237" s="27"/>
    </row>
    <row r="238" spans="1:7" ht="31.5">
      <c r="A238" s="64" t="s">
        <v>1003</v>
      </c>
      <c r="B238" s="11">
        <v>706</v>
      </c>
      <c r="C238" s="18" t="s">
        <v>997</v>
      </c>
      <c r="D238" s="18"/>
      <c r="E238" s="6">
        <f>E240</f>
        <v>518000</v>
      </c>
      <c r="G238" s="27"/>
    </row>
    <row r="239" spans="1:7" ht="15.75">
      <c r="A239" s="64" t="s">
        <v>1004</v>
      </c>
      <c r="B239" s="11">
        <v>706</v>
      </c>
      <c r="C239" s="18" t="s">
        <v>998</v>
      </c>
      <c r="D239" s="18"/>
      <c r="E239" s="6">
        <f>E240</f>
        <v>518000</v>
      </c>
      <c r="G239" s="27"/>
    </row>
    <row r="240" spans="1:7" ht="31.5">
      <c r="A240" s="64" t="s">
        <v>366</v>
      </c>
      <c r="B240" s="11">
        <v>706</v>
      </c>
      <c r="C240" s="18" t="s">
        <v>998</v>
      </c>
      <c r="D240" s="18" t="s">
        <v>311</v>
      </c>
      <c r="E240" s="6">
        <v>518000</v>
      </c>
      <c r="G240" s="27"/>
    </row>
    <row r="241" spans="1:7" ht="63">
      <c r="A241" s="15" t="s">
        <v>100</v>
      </c>
      <c r="B241" s="11">
        <v>706</v>
      </c>
      <c r="C241" s="16" t="s">
        <v>101</v>
      </c>
      <c r="D241" s="16"/>
      <c r="E241" s="5">
        <f>E242+E247+E252+E255+E266+E269+E279+E292+E304+E309</f>
        <v>142324798.54</v>
      </c>
      <c r="G241" s="27"/>
    </row>
    <row r="242" spans="1:7" ht="31.5">
      <c r="A242" s="7" t="s">
        <v>307</v>
      </c>
      <c r="B242" s="11">
        <v>706</v>
      </c>
      <c r="C242" s="18" t="s">
        <v>102</v>
      </c>
      <c r="D242" s="18"/>
      <c r="E242" s="6">
        <f>E243+E246</f>
        <v>1157478.99</v>
      </c>
      <c r="G242" s="27"/>
    </row>
    <row r="243" spans="1:7" ht="15.75">
      <c r="A243" s="64" t="s">
        <v>509</v>
      </c>
      <c r="B243" s="11">
        <v>706</v>
      </c>
      <c r="C243" s="18" t="s">
        <v>1120</v>
      </c>
      <c r="D243" s="16"/>
      <c r="E243" s="6">
        <f>E244</f>
        <v>460000</v>
      </c>
      <c r="G243" s="27"/>
    </row>
    <row r="244" spans="1:7" ht="15.75">
      <c r="A244" s="64" t="s">
        <v>480</v>
      </c>
      <c r="B244" s="11">
        <v>706</v>
      </c>
      <c r="C244" s="18" t="s">
        <v>1120</v>
      </c>
      <c r="D244" s="18" t="s">
        <v>320</v>
      </c>
      <c r="E244" s="6">
        <v>460000</v>
      </c>
      <c r="G244" s="27"/>
    </row>
    <row r="245" spans="1:7" ht="31.5">
      <c r="A245" s="7" t="s">
        <v>1103</v>
      </c>
      <c r="B245" s="11">
        <v>706</v>
      </c>
      <c r="C245" s="18" t="s">
        <v>1121</v>
      </c>
      <c r="D245" s="18"/>
      <c r="E245" s="6">
        <f>E246</f>
        <v>697478.99</v>
      </c>
      <c r="G245" s="27"/>
    </row>
    <row r="246" spans="1:7" ht="15.75">
      <c r="A246" s="64" t="s">
        <v>480</v>
      </c>
      <c r="B246" s="11">
        <v>706</v>
      </c>
      <c r="C246" s="18" t="s">
        <v>1121</v>
      </c>
      <c r="D246" s="18" t="s">
        <v>320</v>
      </c>
      <c r="E246" s="6">
        <v>697478.99</v>
      </c>
      <c r="G246" s="27"/>
    </row>
    <row r="247" spans="1:7" ht="15.75">
      <c r="A247" s="7" t="s">
        <v>103</v>
      </c>
      <c r="B247" s="11">
        <v>706</v>
      </c>
      <c r="C247" s="18" t="s">
        <v>104</v>
      </c>
      <c r="D247" s="18"/>
      <c r="E247" s="6">
        <f>E248+E250</f>
        <v>5594347.5</v>
      </c>
      <c r="G247" s="27"/>
    </row>
    <row r="248" spans="1:7" ht="63">
      <c r="A248" s="7" t="s">
        <v>346</v>
      </c>
      <c r="B248" s="11">
        <v>706</v>
      </c>
      <c r="C248" s="18" t="s">
        <v>105</v>
      </c>
      <c r="D248" s="18"/>
      <c r="E248" s="6">
        <f>E249</f>
        <v>1354056</v>
      </c>
      <c r="G248" s="27"/>
    </row>
    <row r="249" spans="1:7" ht="15.75">
      <c r="A249" s="7" t="s">
        <v>480</v>
      </c>
      <c r="B249" s="11">
        <v>706</v>
      </c>
      <c r="C249" s="18" t="s">
        <v>105</v>
      </c>
      <c r="D249" s="18" t="s">
        <v>320</v>
      </c>
      <c r="E249" s="6">
        <v>1354056</v>
      </c>
      <c r="G249" s="27"/>
    </row>
    <row r="250" spans="1:7" ht="47.25">
      <c r="A250" s="7" t="s">
        <v>144</v>
      </c>
      <c r="B250" s="11">
        <v>706</v>
      </c>
      <c r="C250" s="18" t="s">
        <v>220</v>
      </c>
      <c r="D250" s="18"/>
      <c r="E250" s="6">
        <f>E251</f>
        <v>4240291.5</v>
      </c>
      <c r="G250" s="27"/>
    </row>
    <row r="251" spans="1:7" ht="15.75">
      <c r="A251" s="7" t="s">
        <v>480</v>
      </c>
      <c r="B251" s="11">
        <v>706</v>
      </c>
      <c r="C251" s="18" t="s">
        <v>220</v>
      </c>
      <c r="D251" s="18" t="s">
        <v>320</v>
      </c>
      <c r="E251" s="6">
        <v>4240291.5</v>
      </c>
      <c r="G251" s="27"/>
    </row>
    <row r="252" spans="1:7" ht="63">
      <c r="A252" s="7" t="s">
        <v>464</v>
      </c>
      <c r="B252" s="11">
        <v>706</v>
      </c>
      <c r="C252" s="18" t="s">
        <v>106</v>
      </c>
      <c r="D252" s="18"/>
      <c r="E252" s="6">
        <f>E253</f>
        <v>2840676.55</v>
      </c>
      <c r="G252" s="27"/>
    </row>
    <row r="253" spans="1:7" ht="31.5">
      <c r="A253" s="7" t="s">
        <v>537</v>
      </c>
      <c r="B253" s="11">
        <v>706</v>
      </c>
      <c r="C253" s="18" t="s">
        <v>538</v>
      </c>
      <c r="D253" s="18"/>
      <c r="E253" s="6">
        <f>E254</f>
        <v>2840676.55</v>
      </c>
      <c r="G253" s="27"/>
    </row>
    <row r="254" spans="1:7" ht="31.5">
      <c r="A254" s="7" t="s">
        <v>368</v>
      </c>
      <c r="B254" s="11">
        <v>706</v>
      </c>
      <c r="C254" s="18" t="s">
        <v>538</v>
      </c>
      <c r="D254" s="18" t="s">
        <v>324</v>
      </c>
      <c r="E254" s="6">
        <v>2840676.55</v>
      </c>
      <c r="G254" s="27"/>
    </row>
    <row r="255" spans="1:7" ht="47.25">
      <c r="A255" s="7" t="s">
        <v>465</v>
      </c>
      <c r="B255" s="11">
        <v>706</v>
      </c>
      <c r="C255" s="18" t="s">
        <v>107</v>
      </c>
      <c r="D255" s="18"/>
      <c r="E255" s="6">
        <f>E260+E256+E258+E264+E262</f>
        <v>39556187.39</v>
      </c>
      <c r="G255" s="27"/>
    </row>
    <row r="256" spans="1:7" ht="31.5">
      <c r="A256" s="7" t="s">
        <v>1132</v>
      </c>
      <c r="B256" s="11">
        <v>706</v>
      </c>
      <c r="C256" s="18" t="s">
        <v>1128</v>
      </c>
      <c r="D256" s="18"/>
      <c r="E256" s="6">
        <f>E257</f>
        <v>3067000</v>
      </c>
      <c r="G256" s="27"/>
    </row>
    <row r="257" spans="1:7" ht="15.75">
      <c r="A257" s="7" t="s">
        <v>480</v>
      </c>
      <c r="B257" s="11">
        <v>706</v>
      </c>
      <c r="C257" s="18" t="s">
        <v>1128</v>
      </c>
      <c r="D257" s="18" t="s">
        <v>320</v>
      </c>
      <c r="E257" s="6">
        <v>3067000</v>
      </c>
      <c r="G257" s="27"/>
    </row>
    <row r="258" spans="1:7" ht="31.5">
      <c r="A258" s="7" t="s">
        <v>1103</v>
      </c>
      <c r="B258" s="11">
        <v>706</v>
      </c>
      <c r="C258" s="18" t="s">
        <v>1130</v>
      </c>
      <c r="D258" s="18"/>
      <c r="E258" s="6">
        <f>E259</f>
        <v>1713855.66</v>
      </c>
      <c r="G258" s="27"/>
    </row>
    <row r="259" spans="1:7" ht="15.75">
      <c r="A259" s="7" t="s">
        <v>480</v>
      </c>
      <c r="B259" s="11">
        <v>706</v>
      </c>
      <c r="C259" s="18" t="s">
        <v>1130</v>
      </c>
      <c r="D259" s="18" t="s">
        <v>320</v>
      </c>
      <c r="E259" s="6">
        <v>1713855.66</v>
      </c>
      <c r="G259" s="27"/>
    </row>
    <row r="260" spans="1:7" ht="15.75">
      <c r="A260" s="7" t="s">
        <v>145</v>
      </c>
      <c r="B260" s="11">
        <v>706</v>
      </c>
      <c r="C260" s="18" t="s">
        <v>108</v>
      </c>
      <c r="D260" s="18"/>
      <c r="E260" s="6">
        <f>E261</f>
        <v>1363331.73</v>
      </c>
      <c r="G260" s="27"/>
    </row>
    <row r="261" spans="1:7" ht="15.75">
      <c r="A261" s="7" t="s">
        <v>480</v>
      </c>
      <c r="B261" s="11">
        <v>706</v>
      </c>
      <c r="C261" s="18" t="s">
        <v>108</v>
      </c>
      <c r="D261" s="18" t="s">
        <v>320</v>
      </c>
      <c r="E261" s="6">
        <v>1363331.73</v>
      </c>
      <c r="G261" s="27"/>
    </row>
    <row r="262" spans="1:7" ht="63">
      <c r="A262" s="64" t="s">
        <v>161</v>
      </c>
      <c r="B262" s="11">
        <v>706</v>
      </c>
      <c r="C262" s="18" t="s">
        <v>109</v>
      </c>
      <c r="D262" s="18"/>
      <c r="E262" s="6">
        <f>E263</f>
        <v>8100000</v>
      </c>
      <c r="G262" s="27"/>
    </row>
    <row r="263" spans="1:7" ht="15.75">
      <c r="A263" s="64" t="s">
        <v>480</v>
      </c>
      <c r="B263" s="11">
        <v>706</v>
      </c>
      <c r="C263" s="18" t="s">
        <v>109</v>
      </c>
      <c r="D263" s="18" t="s">
        <v>320</v>
      </c>
      <c r="E263" s="6">
        <v>8100000</v>
      </c>
      <c r="G263" s="27"/>
    </row>
    <row r="264" spans="1:7" ht="47.25">
      <c r="A264" s="64" t="s">
        <v>146</v>
      </c>
      <c r="B264" s="11">
        <v>706</v>
      </c>
      <c r="C264" s="18" t="s">
        <v>1126</v>
      </c>
      <c r="D264" s="18"/>
      <c r="E264" s="6">
        <f>E265</f>
        <v>25312000</v>
      </c>
      <c r="G264" s="27"/>
    </row>
    <row r="265" spans="1:7" ht="15.75">
      <c r="A265" s="64" t="s">
        <v>480</v>
      </c>
      <c r="B265" s="11">
        <v>706</v>
      </c>
      <c r="C265" s="18" t="s">
        <v>1126</v>
      </c>
      <c r="D265" s="18" t="s">
        <v>320</v>
      </c>
      <c r="E265" s="6">
        <v>25312000</v>
      </c>
      <c r="G265" s="27"/>
    </row>
    <row r="266" spans="1:7" ht="31.5">
      <c r="A266" s="7" t="s">
        <v>147</v>
      </c>
      <c r="B266" s="11">
        <v>706</v>
      </c>
      <c r="C266" s="18" t="s">
        <v>226</v>
      </c>
      <c r="D266" s="18"/>
      <c r="E266" s="6">
        <f>E267</f>
        <v>58500</v>
      </c>
      <c r="G266" s="27"/>
    </row>
    <row r="267" spans="1:7" ht="63">
      <c r="A267" s="7" t="s">
        <v>0</v>
      </c>
      <c r="B267" s="11">
        <v>706</v>
      </c>
      <c r="C267" s="18" t="s">
        <v>466</v>
      </c>
      <c r="D267" s="18"/>
      <c r="E267" s="6">
        <f>E268</f>
        <v>58500</v>
      </c>
      <c r="G267" s="27"/>
    </row>
    <row r="268" spans="1:7" ht="31.5">
      <c r="A268" s="7" t="s">
        <v>366</v>
      </c>
      <c r="B268" s="11">
        <v>706</v>
      </c>
      <c r="C268" s="18" t="s">
        <v>466</v>
      </c>
      <c r="D268" s="18" t="s">
        <v>311</v>
      </c>
      <c r="E268" s="6">
        <v>58500</v>
      </c>
      <c r="G268" s="27"/>
    </row>
    <row r="269" spans="1:7" ht="31.5">
      <c r="A269" s="7" t="s">
        <v>391</v>
      </c>
      <c r="B269" s="11">
        <v>706</v>
      </c>
      <c r="C269" s="18" t="s">
        <v>392</v>
      </c>
      <c r="D269" s="18"/>
      <c r="E269" s="6">
        <f>E270+E277+E275+E273</f>
        <v>40817521.1</v>
      </c>
      <c r="G269" s="27"/>
    </row>
    <row r="270" spans="1:7" ht="31.5">
      <c r="A270" s="64" t="s">
        <v>1124</v>
      </c>
      <c r="B270" s="11">
        <v>706</v>
      </c>
      <c r="C270" s="18" t="s">
        <v>1123</v>
      </c>
      <c r="D270" s="18"/>
      <c r="E270" s="6">
        <f>E272+E271</f>
        <v>38388878.85</v>
      </c>
      <c r="G270" s="27"/>
    </row>
    <row r="271" spans="1:7" ht="31.5">
      <c r="A271" s="64" t="s">
        <v>366</v>
      </c>
      <c r="B271" s="11">
        <v>706</v>
      </c>
      <c r="C271" s="18" t="s">
        <v>1123</v>
      </c>
      <c r="D271" s="18" t="s">
        <v>311</v>
      </c>
      <c r="E271" s="6">
        <v>17296470.59</v>
      </c>
      <c r="G271" s="27"/>
    </row>
    <row r="272" spans="1:7" ht="31.5">
      <c r="A272" s="64" t="s">
        <v>368</v>
      </c>
      <c r="B272" s="11">
        <v>706</v>
      </c>
      <c r="C272" s="18" t="s">
        <v>1123</v>
      </c>
      <c r="D272" s="18" t="s">
        <v>324</v>
      </c>
      <c r="E272" s="6">
        <v>21092408.26</v>
      </c>
      <c r="G272" s="27"/>
    </row>
    <row r="273" spans="1:7" ht="15.75">
      <c r="A273" s="64" t="s">
        <v>509</v>
      </c>
      <c r="B273" s="11">
        <v>706</v>
      </c>
      <c r="C273" s="18" t="s">
        <v>510</v>
      </c>
      <c r="D273" s="18"/>
      <c r="E273" s="6">
        <f>E274</f>
        <v>472912.28</v>
      </c>
      <c r="G273" s="27"/>
    </row>
    <row r="274" spans="1:7" ht="31.5">
      <c r="A274" s="7" t="s">
        <v>366</v>
      </c>
      <c r="B274" s="11">
        <v>706</v>
      </c>
      <c r="C274" s="18" t="s">
        <v>510</v>
      </c>
      <c r="D274" s="18" t="s">
        <v>311</v>
      </c>
      <c r="E274" s="6">
        <v>472912.28</v>
      </c>
      <c r="G274" s="27"/>
    </row>
    <row r="275" spans="1:7" ht="31.5">
      <c r="A275" s="64" t="s">
        <v>537</v>
      </c>
      <c r="B275" s="11">
        <v>706</v>
      </c>
      <c r="C275" s="18" t="s">
        <v>1122</v>
      </c>
      <c r="D275" s="18"/>
      <c r="E275" s="6">
        <f>E276</f>
        <v>1855729.97</v>
      </c>
      <c r="G275" s="27"/>
    </row>
    <row r="276" spans="1:7" ht="31.5">
      <c r="A276" s="64" t="s">
        <v>368</v>
      </c>
      <c r="B276" s="11">
        <v>706</v>
      </c>
      <c r="C276" s="18" t="s">
        <v>1122</v>
      </c>
      <c r="D276" s="18" t="s">
        <v>324</v>
      </c>
      <c r="E276" s="6">
        <v>1855729.97</v>
      </c>
      <c r="G276" s="27"/>
    </row>
    <row r="277" spans="1:7" ht="31.5">
      <c r="A277" s="7" t="s">
        <v>592</v>
      </c>
      <c r="B277" s="11">
        <v>706</v>
      </c>
      <c r="C277" s="18" t="s">
        <v>593</v>
      </c>
      <c r="D277" s="18"/>
      <c r="E277" s="6">
        <f>E278</f>
        <v>100000</v>
      </c>
      <c r="G277" s="27"/>
    </row>
    <row r="278" spans="1:7" ht="15.75">
      <c r="A278" s="7" t="s">
        <v>312</v>
      </c>
      <c r="B278" s="11">
        <v>706</v>
      </c>
      <c r="C278" s="18" t="s">
        <v>593</v>
      </c>
      <c r="D278" s="18" t="s">
        <v>313</v>
      </c>
      <c r="E278" s="6">
        <v>100000</v>
      </c>
      <c r="G278" s="27"/>
    </row>
    <row r="279" spans="1:7" ht="47.25">
      <c r="A279" s="7" t="s">
        <v>393</v>
      </c>
      <c r="B279" s="11">
        <v>706</v>
      </c>
      <c r="C279" s="18" t="s">
        <v>394</v>
      </c>
      <c r="D279" s="18"/>
      <c r="E279" s="6">
        <f>E286+E288+E284+E290+E282+E280</f>
        <v>27233441.79</v>
      </c>
      <c r="G279" s="27"/>
    </row>
    <row r="280" spans="1:7" ht="15.75">
      <c r="A280" s="64" t="s">
        <v>1175</v>
      </c>
      <c r="B280" s="11">
        <v>706</v>
      </c>
      <c r="C280" s="18" t="s">
        <v>1162</v>
      </c>
      <c r="D280" s="18"/>
      <c r="E280" s="6">
        <f>E281</f>
        <v>5777800</v>
      </c>
      <c r="G280" s="27"/>
    </row>
    <row r="281" spans="1:7" ht="15.75">
      <c r="A281" s="64" t="s">
        <v>322</v>
      </c>
      <c r="B281" s="11">
        <v>706</v>
      </c>
      <c r="C281" s="18" t="s">
        <v>1162</v>
      </c>
      <c r="D281" s="18" t="s">
        <v>321</v>
      </c>
      <c r="E281" s="6">
        <v>5777800</v>
      </c>
      <c r="G281" s="27"/>
    </row>
    <row r="282" spans="1:7" ht="63">
      <c r="A282" s="64" t="s">
        <v>379</v>
      </c>
      <c r="B282" s="11">
        <v>706</v>
      </c>
      <c r="C282" s="18" t="s">
        <v>244</v>
      </c>
      <c r="D282" s="18"/>
      <c r="E282" s="6">
        <f>E283</f>
        <v>3057781</v>
      </c>
      <c r="G282" s="27"/>
    </row>
    <row r="283" spans="1:7" ht="31.5">
      <c r="A283" s="64" t="s">
        <v>368</v>
      </c>
      <c r="B283" s="11">
        <v>706</v>
      </c>
      <c r="C283" s="18" t="s">
        <v>244</v>
      </c>
      <c r="D283" s="18" t="s">
        <v>324</v>
      </c>
      <c r="E283" s="6">
        <v>3057781</v>
      </c>
      <c r="G283" s="27"/>
    </row>
    <row r="284" spans="1:7" ht="31.5">
      <c r="A284" s="7" t="s">
        <v>1</v>
      </c>
      <c r="B284" s="11">
        <v>706</v>
      </c>
      <c r="C284" s="18" t="s">
        <v>1163</v>
      </c>
      <c r="D284" s="18"/>
      <c r="E284" s="6">
        <f>E285</f>
        <v>7530629.79</v>
      </c>
      <c r="G284" s="27"/>
    </row>
    <row r="285" spans="1:7" ht="15.75">
      <c r="A285" s="7" t="s">
        <v>322</v>
      </c>
      <c r="B285" s="11">
        <v>706</v>
      </c>
      <c r="C285" s="18" t="s">
        <v>1163</v>
      </c>
      <c r="D285" s="18" t="s">
        <v>321</v>
      </c>
      <c r="E285" s="6">
        <v>7530629.79</v>
      </c>
      <c r="G285" s="27"/>
    </row>
    <row r="286" spans="1:7" ht="63">
      <c r="A286" s="64" t="s">
        <v>153</v>
      </c>
      <c r="B286" s="11">
        <v>706</v>
      </c>
      <c r="C286" s="18" t="s">
        <v>395</v>
      </c>
      <c r="D286" s="18"/>
      <c r="E286" s="6">
        <f>E287</f>
        <v>349000</v>
      </c>
      <c r="G286" s="27"/>
    </row>
    <row r="287" spans="1:7" ht="15.75">
      <c r="A287" s="64" t="s">
        <v>322</v>
      </c>
      <c r="B287" s="11">
        <v>706</v>
      </c>
      <c r="C287" s="18" t="s">
        <v>395</v>
      </c>
      <c r="D287" s="18" t="s">
        <v>321</v>
      </c>
      <c r="E287" s="6">
        <v>349000</v>
      </c>
      <c r="G287" s="27"/>
    </row>
    <row r="288" spans="1:7" ht="63">
      <c r="A288" s="64" t="s">
        <v>1167</v>
      </c>
      <c r="B288" s="11">
        <v>706</v>
      </c>
      <c r="C288" s="18" t="s">
        <v>1168</v>
      </c>
      <c r="D288" s="18"/>
      <c r="E288" s="6">
        <f>E289</f>
        <v>10314285</v>
      </c>
      <c r="G288" s="27"/>
    </row>
    <row r="289" spans="1:7" ht="31.5">
      <c r="A289" s="64" t="s">
        <v>368</v>
      </c>
      <c r="B289" s="11">
        <v>706</v>
      </c>
      <c r="C289" s="18" t="s">
        <v>1168</v>
      </c>
      <c r="D289" s="18" t="s">
        <v>324</v>
      </c>
      <c r="E289" s="6">
        <v>10314285</v>
      </c>
      <c r="G289" s="27"/>
    </row>
    <row r="290" spans="1:7" ht="31.5">
      <c r="A290" s="7" t="s">
        <v>537</v>
      </c>
      <c r="B290" s="11">
        <v>706</v>
      </c>
      <c r="C290" s="18" t="s">
        <v>1119</v>
      </c>
      <c r="D290" s="18"/>
      <c r="E290" s="6">
        <f>E291</f>
        <v>203946</v>
      </c>
      <c r="G290" s="27"/>
    </row>
    <row r="291" spans="1:7" ht="31.5">
      <c r="A291" s="7" t="s">
        <v>368</v>
      </c>
      <c r="B291" s="11">
        <v>706</v>
      </c>
      <c r="C291" s="18" t="s">
        <v>1119</v>
      </c>
      <c r="D291" s="18" t="s">
        <v>324</v>
      </c>
      <c r="E291" s="6">
        <v>203946</v>
      </c>
      <c r="G291" s="27"/>
    </row>
    <row r="292" spans="1:7" ht="31.5">
      <c r="A292" s="7" t="s">
        <v>413</v>
      </c>
      <c r="B292" s="11">
        <v>706</v>
      </c>
      <c r="C292" s="18" t="s">
        <v>414</v>
      </c>
      <c r="D292" s="18"/>
      <c r="E292" s="6">
        <f>E295+E297+E299+E302+E293</f>
        <v>14418119.040000001</v>
      </c>
      <c r="G292" s="27"/>
    </row>
    <row r="293" spans="1:7" ht="15.75">
      <c r="A293" s="64" t="s">
        <v>509</v>
      </c>
      <c r="B293" s="11">
        <v>706</v>
      </c>
      <c r="C293" s="18" t="s">
        <v>1125</v>
      </c>
      <c r="D293" s="18"/>
      <c r="E293" s="6">
        <f>E294</f>
        <v>1303356.8</v>
      </c>
      <c r="G293" s="27"/>
    </row>
    <row r="294" spans="1:7" s="17" customFormat="1" ht="31.5">
      <c r="A294" s="64" t="s">
        <v>366</v>
      </c>
      <c r="B294" s="11">
        <v>706</v>
      </c>
      <c r="C294" s="18" t="s">
        <v>1125</v>
      </c>
      <c r="D294" s="18" t="s">
        <v>311</v>
      </c>
      <c r="E294" s="6">
        <v>1303356.8</v>
      </c>
      <c r="F294" s="10"/>
      <c r="G294" s="27"/>
    </row>
    <row r="295" spans="1:7" ht="31.5">
      <c r="A295" s="7" t="s">
        <v>359</v>
      </c>
      <c r="B295" s="11">
        <v>706</v>
      </c>
      <c r="C295" s="18" t="s">
        <v>422</v>
      </c>
      <c r="D295" s="18"/>
      <c r="E295" s="6">
        <f>E296</f>
        <v>1043349.6</v>
      </c>
      <c r="G295" s="27"/>
    </row>
    <row r="296" spans="1:7" ht="31.5">
      <c r="A296" s="7" t="s">
        <v>366</v>
      </c>
      <c r="B296" s="11">
        <v>706</v>
      </c>
      <c r="C296" s="18" t="s">
        <v>422</v>
      </c>
      <c r="D296" s="18" t="s">
        <v>311</v>
      </c>
      <c r="E296" s="6">
        <v>1043349.6</v>
      </c>
      <c r="G296" s="27"/>
    </row>
    <row r="297" spans="1:7" ht="31.5">
      <c r="A297" s="7" t="s">
        <v>180</v>
      </c>
      <c r="B297" s="11">
        <v>706</v>
      </c>
      <c r="C297" s="18" t="s">
        <v>423</v>
      </c>
      <c r="D297" s="18"/>
      <c r="E297" s="6">
        <f>E298</f>
        <v>202300</v>
      </c>
      <c r="G297" s="27"/>
    </row>
    <row r="298" spans="1:7" ht="31.5">
      <c r="A298" s="7" t="s">
        <v>366</v>
      </c>
      <c r="B298" s="11">
        <v>706</v>
      </c>
      <c r="C298" s="18" t="s">
        <v>423</v>
      </c>
      <c r="D298" s="18" t="s">
        <v>311</v>
      </c>
      <c r="E298" s="6">
        <v>202300</v>
      </c>
      <c r="G298" s="27"/>
    </row>
    <row r="299" spans="1:7" ht="15.75">
      <c r="A299" s="7" t="s">
        <v>439</v>
      </c>
      <c r="B299" s="11">
        <v>706</v>
      </c>
      <c r="C299" s="18" t="s">
        <v>424</v>
      </c>
      <c r="D299" s="18"/>
      <c r="E299" s="6">
        <f>E300+E301</f>
        <v>3869112.64</v>
      </c>
      <c r="G299" s="27"/>
    </row>
    <row r="300" spans="1:7" ht="31.5">
      <c r="A300" s="7" t="s">
        <v>366</v>
      </c>
      <c r="B300" s="11">
        <v>706</v>
      </c>
      <c r="C300" s="18" t="s">
        <v>424</v>
      </c>
      <c r="D300" s="18" t="s">
        <v>311</v>
      </c>
      <c r="E300" s="6">
        <v>3083300.5</v>
      </c>
      <c r="G300" s="27"/>
    </row>
    <row r="301" spans="1:7" ht="15.75">
      <c r="A301" s="7" t="s">
        <v>312</v>
      </c>
      <c r="B301" s="11">
        <v>706</v>
      </c>
      <c r="C301" s="18" t="s">
        <v>424</v>
      </c>
      <c r="D301" s="18" t="s">
        <v>313</v>
      </c>
      <c r="E301" s="6">
        <v>785812.14</v>
      </c>
      <c r="G301" s="27"/>
    </row>
    <row r="302" spans="1:7" ht="15.75">
      <c r="A302" s="7" t="s">
        <v>1115</v>
      </c>
      <c r="B302" s="11">
        <v>706</v>
      </c>
      <c r="C302" s="18" t="s">
        <v>1116</v>
      </c>
      <c r="D302" s="18"/>
      <c r="E302" s="6">
        <f>E303</f>
        <v>8000000</v>
      </c>
      <c r="G302" s="27"/>
    </row>
    <row r="303" spans="1:7" ht="15.75">
      <c r="A303" s="7" t="s">
        <v>312</v>
      </c>
      <c r="B303" s="11">
        <v>706</v>
      </c>
      <c r="C303" s="18" t="s">
        <v>1116</v>
      </c>
      <c r="D303" s="18" t="s">
        <v>313</v>
      </c>
      <c r="E303" s="6">
        <v>8000000</v>
      </c>
      <c r="G303" s="27"/>
    </row>
    <row r="304" spans="1:7" ht="31.5">
      <c r="A304" s="7" t="s">
        <v>421</v>
      </c>
      <c r="B304" s="11">
        <v>706</v>
      </c>
      <c r="C304" s="18" t="s">
        <v>425</v>
      </c>
      <c r="D304" s="18"/>
      <c r="E304" s="6">
        <f>E307+E305</f>
        <v>2034411.5799999998</v>
      </c>
      <c r="G304" s="27"/>
    </row>
    <row r="305" spans="1:7" ht="47.25">
      <c r="A305" s="7" t="s">
        <v>154</v>
      </c>
      <c r="B305" s="11">
        <v>706</v>
      </c>
      <c r="C305" s="18" t="s">
        <v>543</v>
      </c>
      <c r="D305" s="18"/>
      <c r="E305" s="6">
        <f>E306</f>
        <v>193750.44</v>
      </c>
      <c r="G305" s="27"/>
    </row>
    <row r="306" spans="1:7" ht="31.5">
      <c r="A306" s="7" t="s">
        <v>366</v>
      </c>
      <c r="B306" s="11">
        <v>706</v>
      </c>
      <c r="C306" s="18" t="s">
        <v>543</v>
      </c>
      <c r="D306" s="18" t="s">
        <v>311</v>
      </c>
      <c r="E306" s="6">
        <v>193750.44</v>
      </c>
      <c r="G306" s="27"/>
    </row>
    <row r="307" spans="1:7" ht="15.75">
      <c r="A307" s="7" t="s">
        <v>539</v>
      </c>
      <c r="B307" s="11">
        <v>706</v>
      </c>
      <c r="C307" s="18" t="s">
        <v>540</v>
      </c>
      <c r="D307" s="18"/>
      <c r="E307" s="6">
        <f>E308</f>
        <v>1840661.14</v>
      </c>
      <c r="G307" s="27"/>
    </row>
    <row r="308" spans="1:7" ht="31.5">
      <c r="A308" s="7" t="s">
        <v>366</v>
      </c>
      <c r="B308" s="11">
        <v>706</v>
      </c>
      <c r="C308" s="18" t="s">
        <v>540</v>
      </c>
      <c r="D308" s="18" t="s">
        <v>311</v>
      </c>
      <c r="E308" s="6">
        <v>1840661.14</v>
      </c>
      <c r="G308" s="27"/>
    </row>
    <row r="309" spans="1:7" ht="31.5">
      <c r="A309" s="7" t="s">
        <v>494</v>
      </c>
      <c r="B309" s="11">
        <v>706</v>
      </c>
      <c r="C309" s="18" t="s">
        <v>495</v>
      </c>
      <c r="D309" s="18"/>
      <c r="E309" s="6">
        <f>E312+E314+E310</f>
        <v>8614114.6</v>
      </c>
      <c r="G309" s="27"/>
    </row>
    <row r="310" spans="1:7" ht="47.25">
      <c r="A310" s="64" t="s">
        <v>1117</v>
      </c>
      <c r="B310" s="11">
        <v>706</v>
      </c>
      <c r="C310" s="18" t="s">
        <v>1118</v>
      </c>
      <c r="D310" s="18"/>
      <c r="E310" s="6">
        <f>E311</f>
        <v>4000000</v>
      </c>
      <c r="G310" s="27"/>
    </row>
    <row r="311" spans="1:7" ht="31.5">
      <c r="A311" s="64" t="s">
        <v>368</v>
      </c>
      <c r="B311" s="11">
        <v>706</v>
      </c>
      <c r="C311" s="18" t="s">
        <v>1118</v>
      </c>
      <c r="D311" s="18" t="s">
        <v>324</v>
      </c>
      <c r="E311" s="6">
        <v>4000000</v>
      </c>
      <c r="G311" s="27"/>
    </row>
    <row r="312" spans="1:7" ht="15.75">
      <c r="A312" s="7" t="s">
        <v>508</v>
      </c>
      <c r="B312" s="11">
        <v>706</v>
      </c>
      <c r="C312" s="18" t="s">
        <v>496</v>
      </c>
      <c r="D312" s="18"/>
      <c r="E312" s="6">
        <f>E313</f>
        <v>4599114.6</v>
      </c>
      <c r="G312" s="27"/>
    </row>
    <row r="313" spans="1:7" ht="31.5">
      <c r="A313" s="7" t="s">
        <v>366</v>
      </c>
      <c r="B313" s="11">
        <v>706</v>
      </c>
      <c r="C313" s="18" t="s">
        <v>496</v>
      </c>
      <c r="D313" s="18" t="s">
        <v>311</v>
      </c>
      <c r="E313" s="6">
        <v>4599114.6</v>
      </c>
      <c r="G313" s="27"/>
    </row>
    <row r="314" spans="1:7" ht="15.75">
      <c r="A314" s="7" t="s">
        <v>993</v>
      </c>
      <c r="B314" s="11">
        <v>706</v>
      </c>
      <c r="C314" s="18" t="s">
        <v>992</v>
      </c>
      <c r="D314" s="18"/>
      <c r="E314" s="6">
        <f>E315</f>
        <v>15000</v>
      </c>
      <c r="G314" s="27"/>
    </row>
    <row r="315" spans="1:7" ht="15.75">
      <c r="A315" s="7" t="s">
        <v>312</v>
      </c>
      <c r="B315" s="11">
        <v>706</v>
      </c>
      <c r="C315" s="18" t="s">
        <v>992</v>
      </c>
      <c r="D315" s="18" t="s">
        <v>313</v>
      </c>
      <c r="E315" s="6">
        <v>15000</v>
      </c>
      <c r="G315" s="27"/>
    </row>
    <row r="316" spans="1:7" ht="47.25">
      <c r="A316" s="15" t="s">
        <v>12</v>
      </c>
      <c r="B316" s="11">
        <v>706</v>
      </c>
      <c r="C316" s="34" t="s">
        <v>396</v>
      </c>
      <c r="D316" s="16"/>
      <c r="E316" s="5">
        <f>E317+E330</f>
        <v>99139205</v>
      </c>
      <c r="G316" s="27"/>
    </row>
    <row r="317" spans="1:7" ht="31.5">
      <c r="A317" s="7" t="s">
        <v>155</v>
      </c>
      <c r="B317" s="11">
        <v>706</v>
      </c>
      <c r="C317" s="11" t="s">
        <v>397</v>
      </c>
      <c r="D317" s="18"/>
      <c r="E317" s="6">
        <f>E327+E318+E321+E323+E325</f>
        <v>98869205</v>
      </c>
      <c r="G317" s="27"/>
    </row>
    <row r="318" spans="1:7" ht="31.5">
      <c r="A318" s="64" t="s">
        <v>1173</v>
      </c>
      <c r="B318" s="11">
        <v>706</v>
      </c>
      <c r="C318" s="18" t="s">
        <v>1104</v>
      </c>
      <c r="D318" s="18"/>
      <c r="E318" s="6">
        <f>E319+E320</f>
        <v>59115969.230000004</v>
      </c>
      <c r="G318" s="27"/>
    </row>
    <row r="319" spans="1:7" ht="31.5">
      <c r="A319" s="64" t="s">
        <v>366</v>
      </c>
      <c r="B319" s="11">
        <v>706</v>
      </c>
      <c r="C319" s="18" t="s">
        <v>1104</v>
      </c>
      <c r="D319" s="18" t="s">
        <v>311</v>
      </c>
      <c r="E319" s="6">
        <v>37163659.09</v>
      </c>
      <c r="G319" s="27"/>
    </row>
    <row r="320" spans="1:7" ht="15.75">
      <c r="A320" s="64" t="s">
        <v>480</v>
      </c>
      <c r="B320" s="11">
        <v>706</v>
      </c>
      <c r="C320" s="18" t="s">
        <v>1104</v>
      </c>
      <c r="D320" s="18" t="s">
        <v>320</v>
      </c>
      <c r="E320" s="6">
        <v>21952310.14</v>
      </c>
      <c r="G320" s="27"/>
    </row>
    <row r="321" spans="1:7" ht="31.5">
      <c r="A321" s="64" t="s">
        <v>138</v>
      </c>
      <c r="B321" s="11">
        <v>706</v>
      </c>
      <c r="C321" s="18" t="s">
        <v>503</v>
      </c>
      <c r="D321" s="18"/>
      <c r="E321" s="6">
        <f>E322</f>
        <v>5488222.33</v>
      </c>
      <c r="G321" s="27"/>
    </row>
    <row r="322" spans="1:7" ht="31.5">
      <c r="A322" s="64" t="s">
        <v>366</v>
      </c>
      <c r="B322" s="11">
        <v>706</v>
      </c>
      <c r="C322" s="18" t="s">
        <v>503</v>
      </c>
      <c r="D322" s="18" t="s">
        <v>311</v>
      </c>
      <c r="E322" s="6">
        <v>5488222.33</v>
      </c>
      <c r="G322" s="27"/>
    </row>
    <row r="323" spans="1:7" ht="31.5">
      <c r="A323" s="64" t="s">
        <v>517</v>
      </c>
      <c r="B323" s="11">
        <v>706</v>
      </c>
      <c r="C323" s="18" t="s">
        <v>505</v>
      </c>
      <c r="D323" s="18"/>
      <c r="E323" s="6">
        <f>E324</f>
        <v>295813.86</v>
      </c>
      <c r="G323" s="27"/>
    </row>
    <row r="324" spans="1:7" ht="31.5">
      <c r="A324" s="64" t="s">
        <v>366</v>
      </c>
      <c r="B324" s="11">
        <v>706</v>
      </c>
      <c r="C324" s="18" t="s">
        <v>505</v>
      </c>
      <c r="D324" s="18" t="s">
        <v>311</v>
      </c>
      <c r="E324" s="6">
        <v>295813.86</v>
      </c>
      <c r="G324" s="27"/>
    </row>
    <row r="325" spans="1:7" ht="31.5">
      <c r="A325" s="64" t="s">
        <v>519</v>
      </c>
      <c r="B325" s="11">
        <v>706</v>
      </c>
      <c r="C325" s="18" t="s">
        <v>507</v>
      </c>
      <c r="D325" s="18"/>
      <c r="E325" s="6">
        <f>E326</f>
        <v>872709.35</v>
      </c>
      <c r="G325" s="27"/>
    </row>
    <row r="326" spans="1:7" ht="31.5">
      <c r="A326" s="64" t="s">
        <v>366</v>
      </c>
      <c r="B326" s="11">
        <v>706</v>
      </c>
      <c r="C326" s="18" t="s">
        <v>507</v>
      </c>
      <c r="D326" s="18" t="s">
        <v>311</v>
      </c>
      <c r="E326" s="6">
        <v>872709.35</v>
      </c>
      <c r="G326" s="27"/>
    </row>
    <row r="327" spans="1:7" ht="15.75">
      <c r="A327" s="7" t="s">
        <v>199</v>
      </c>
      <c r="B327" s="11">
        <v>706</v>
      </c>
      <c r="C327" s="18" t="s">
        <v>398</v>
      </c>
      <c r="D327" s="18"/>
      <c r="E327" s="6">
        <f>E328+E329</f>
        <v>33096490.229999997</v>
      </c>
      <c r="G327" s="27"/>
    </row>
    <row r="328" spans="1:7" ht="31.5">
      <c r="A328" s="7" t="s">
        <v>366</v>
      </c>
      <c r="B328" s="11">
        <v>706</v>
      </c>
      <c r="C328" s="18" t="s">
        <v>398</v>
      </c>
      <c r="D328" s="18" t="s">
        <v>311</v>
      </c>
      <c r="E328" s="6">
        <v>19569572.38</v>
      </c>
      <c r="G328" s="27"/>
    </row>
    <row r="329" spans="1:7" ht="15.75">
      <c r="A329" s="7" t="s">
        <v>480</v>
      </c>
      <c r="B329" s="11">
        <v>706</v>
      </c>
      <c r="C329" s="18" t="s">
        <v>398</v>
      </c>
      <c r="D329" s="18" t="s">
        <v>320</v>
      </c>
      <c r="E329" s="6">
        <v>13526917.85</v>
      </c>
      <c r="G329" s="27"/>
    </row>
    <row r="330" spans="1:7" ht="31.5">
      <c r="A330" s="64" t="s">
        <v>1107</v>
      </c>
      <c r="B330" s="11">
        <v>706</v>
      </c>
      <c r="C330" s="18" t="s">
        <v>1108</v>
      </c>
      <c r="D330" s="18"/>
      <c r="E330" s="6">
        <f>E331</f>
        <v>270000</v>
      </c>
      <c r="G330" s="27"/>
    </row>
    <row r="331" spans="1:7" ht="15.75">
      <c r="A331" s="64" t="s">
        <v>1109</v>
      </c>
      <c r="B331" s="11">
        <v>706</v>
      </c>
      <c r="C331" s="11" t="s">
        <v>1110</v>
      </c>
      <c r="D331" s="146"/>
      <c r="E331" s="6">
        <f>E332</f>
        <v>270000</v>
      </c>
      <c r="G331" s="27"/>
    </row>
    <row r="332" spans="1:7" ht="15.75">
      <c r="A332" s="64" t="s">
        <v>312</v>
      </c>
      <c r="B332" s="11">
        <v>706</v>
      </c>
      <c r="C332" s="11" t="s">
        <v>1110</v>
      </c>
      <c r="D332" s="18" t="s">
        <v>313</v>
      </c>
      <c r="E332" s="6">
        <v>270000</v>
      </c>
      <c r="G332" s="27"/>
    </row>
    <row r="333" spans="1:7" s="17" customFormat="1" ht="31.5">
      <c r="A333" s="15" t="s">
        <v>399</v>
      </c>
      <c r="B333" s="11">
        <v>706</v>
      </c>
      <c r="C333" s="16" t="s">
        <v>400</v>
      </c>
      <c r="D333" s="16"/>
      <c r="E333" s="5">
        <v>0</v>
      </c>
      <c r="F333" s="10"/>
      <c r="G333" s="27"/>
    </row>
    <row r="334" spans="1:7" s="17" customFormat="1" ht="47.25">
      <c r="A334" s="15" t="s">
        <v>401</v>
      </c>
      <c r="B334" s="11">
        <v>706</v>
      </c>
      <c r="C334" s="16" t="s">
        <v>402</v>
      </c>
      <c r="D334" s="16"/>
      <c r="E334" s="5">
        <f>E335+E340</f>
        <v>3529487.19</v>
      </c>
      <c r="F334" s="10"/>
      <c r="G334" s="27"/>
    </row>
    <row r="335" spans="1:7" ht="63">
      <c r="A335" s="7" t="s">
        <v>158</v>
      </c>
      <c r="B335" s="11">
        <v>706</v>
      </c>
      <c r="C335" s="18" t="s">
        <v>403</v>
      </c>
      <c r="D335" s="18"/>
      <c r="E335" s="6">
        <f>E336</f>
        <v>2352087.19</v>
      </c>
      <c r="G335" s="27"/>
    </row>
    <row r="336" spans="1:7" ht="15.75">
      <c r="A336" s="7" t="s">
        <v>200</v>
      </c>
      <c r="B336" s="11">
        <v>706</v>
      </c>
      <c r="C336" s="18" t="s">
        <v>404</v>
      </c>
      <c r="D336" s="18"/>
      <c r="E336" s="6">
        <f>E337+E338+E339</f>
        <v>2352087.19</v>
      </c>
      <c r="G336" s="27"/>
    </row>
    <row r="337" spans="1:7" ht="47.25">
      <c r="A337" s="7" t="s">
        <v>309</v>
      </c>
      <c r="B337" s="11">
        <v>706</v>
      </c>
      <c r="C337" s="18" t="s">
        <v>404</v>
      </c>
      <c r="D337" s="18" t="s">
        <v>310</v>
      </c>
      <c r="E337" s="6">
        <v>1922807.63</v>
      </c>
      <c r="G337" s="27"/>
    </row>
    <row r="338" spans="1:7" ht="31.5">
      <c r="A338" s="7" t="s">
        <v>366</v>
      </c>
      <c r="B338" s="11">
        <v>706</v>
      </c>
      <c r="C338" s="18" t="s">
        <v>404</v>
      </c>
      <c r="D338" s="18" t="s">
        <v>311</v>
      </c>
      <c r="E338" s="6">
        <v>403960.56</v>
      </c>
      <c r="G338" s="27"/>
    </row>
    <row r="339" spans="1:7" ht="15.75">
      <c r="A339" s="7" t="s">
        <v>312</v>
      </c>
      <c r="B339" s="11">
        <v>706</v>
      </c>
      <c r="C339" s="18" t="s">
        <v>404</v>
      </c>
      <c r="D339" s="18" t="s">
        <v>313</v>
      </c>
      <c r="E339" s="6">
        <v>25319</v>
      </c>
      <c r="G339" s="27"/>
    </row>
    <row r="340" spans="1:7" ht="47.25">
      <c r="A340" s="7" t="s">
        <v>159</v>
      </c>
      <c r="B340" s="11">
        <v>706</v>
      </c>
      <c r="C340" s="18" t="s">
        <v>252</v>
      </c>
      <c r="D340" s="18"/>
      <c r="E340" s="6">
        <f>E341</f>
        <v>1177400</v>
      </c>
      <c r="G340" s="27"/>
    </row>
    <row r="341" spans="1:7" ht="31.5">
      <c r="A341" s="64" t="s">
        <v>1103</v>
      </c>
      <c r="B341" s="11">
        <v>706</v>
      </c>
      <c r="C341" s="18" t="s">
        <v>1102</v>
      </c>
      <c r="D341" s="18"/>
      <c r="E341" s="6">
        <f>E342</f>
        <v>1177400</v>
      </c>
      <c r="G341" s="27"/>
    </row>
    <row r="342" spans="1:7" ht="15.75">
      <c r="A342" s="64" t="s">
        <v>480</v>
      </c>
      <c r="B342" s="11">
        <v>706</v>
      </c>
      <c r="C342" s="18" t="s">
        <v>1102</v>
      </c>
      <c r="D342" s="18" t="s">
        <v>320</v>
      </c>
      <c r="E342" s="6">
        <v>1177400</v>
      </c>
      <c r="G342" s="27"/>
    </row>
    <row r="343" spans="1:7" ht="31.5">
      <c r="A343" s="15" t="s">
        <v>405</v>
      </c>
      <c r="B343" s="11">
        <v>706</v>
      </c>
      <c r="C343" s="16" t="s">
        <v>406</v>
      </c>
      <c r="D343" s="16"/>
      <c r="E343" s="5">
        <f>E344+E349+E350</f>
        <v>4234689.52</v>
      </c>
      <c r="G343" s="27"/>
    </row>
    <row r="344" spans="1:7" ht="47.25">
      <c r="A344" s="7" t="s">
        <v>223</v>
      </c>
      <c r="B344" s="11">
        <v>706</v>
      </c>
      <c r="C344" s="18" t="s">
        <v>407</v>
      </c>
      <c r="D344" s="16"/>
      <c r="E344" s="6">
        <f>E345+E347</f>
        <v>4034689.52</v>
      </c>
      <c r="G344" s="27"/>
    </row>
    <row r="345" spans="1:7" ht="15.75">
      <c r="A345" s="7" t="s">
        <v>200</v>
      </c>
      <c r="B345" s="11">
        <v>706</v>
      </c>
      <c r="C345" s="18" t="s">
        <v>408</v>
      </c>
      <c r="D345" s="18"/>
      <c r="E345" s="6">
        <f>E346</f>
        <v>706817.52</v>
      </c>
      <c r="G345" s="27"/>
    </row>
    <row r="346" spans="1:7" ht="31.5">
      <c r="A346" s="7" t="s">
        <v>366</v>
      </c>
      <c r="B346" s="11">
        <v>706</v>
      </c>
      <c r="C346" s="18" t="s">
        <v>408</v>
      </c>
      <c r="D346" s="18" t="s">
        <v>311</v>
      </c>
      <c r="E346" s="6">
        <v>706817.52</v>
      </c>
      <c r="G346" s="27"/>
    </row>
    <row r="347" spans="1:7" ht="15.75">
      <c r="A347" s="7" t="s">
        <v>501</v>
      </c>
      <c r="B347" s="11">
        <v>706</v>
      </c>
      <c r="C347" s="18" t="s">
        <v>502</v>
      </c>
      <c r="D347" s="18"/>
      <c r="E347" s="6">
        <f>E348</f>
        <v>3327872</v>
      </c>
      <c r="G347" s="27"/>
    </row>
    <row r="348" spans="1:7" ht="31.5">
      <c r="A348" s="7" t="s">
        <v>366</v>
      </c>
      <c r="B348" s="11">
        <v>706</v>
      </c>
      <c r="C348" s="18" t="s">
        <v>502</v>
      </c>
      <c r="D348" s="18" t="s">
        <v>311</v>
      </c>
      <c r="E348" s="6">
        <v>3327872</v>
      </c>
      <c r="G348" s="27"/>
    </row>
    <row r="349" spans="1:7" ht="31.5">
      <c r="A349" s="7" t="s">
        <v>224</v>
      </c>
      <c r="B349" s="11">
        <v>706</v>
      </c>
      <c r="C349" s="18" t="s">
        <v>409</v>
      </c>
      <c r="D349" s="18"/>
      <c r="E349" s="6">
        <v>0</v>
      </c>
      <c r="G349" s="27"/>
    </row>
    <row r="350" spans="1:7" ht="31.5">
      <c r="A350" s="7" t="s">
        <v>410</v>
      </c>
      <c r="B350" s="11">
        <v>706</v>
      </c>
      <c r="C350" s="18" t="s">
        <v>412</v>
      </c>
      <c r="D350" s="18"/>
      <c r="E350" s="6">
        <f>E351</f>
        <v>200000</v>
      </c>
      <c r="G350" s="27"/>
    </row>
    <row r="351" spans="1:7" ht="15.75">
      <c r="A351" s="7" t="s">
        <v>210</v>
      </c>
      <c r="B351" s="11">
        <v>706</v>
      </c>
      <c r="C351" s="18" t="s">
        <v>411</v>
      </c>
      <c r="D351" s="18"/>
      <c r="E351" s="6">
        <f>E352</f>
        <v>200000</v>
      </c>
      <c r="G351" s="27"/>
    </row>
    <row r="352" spans="1:7" ht="31.5">
      <c r="A352" s="7" t="s">
        <v>317</v>
      </c>
      <c r="B352" s="11">
        <v>706</v>
      </c>
      <c r="C352" s="18" t="s">
        <v>411</v>
      </c>
      <c r="D352" s="18" t="s">
        <v>318</v>
      </c>
      <c r="E352" s="6">
        <v>200000</v>
      </c>
      <c r="G352" s="27"/>
    </row>
    <row r="353" spans="1:7" ht="47.25">
      <c r="A353" s="15" t="s">
        <v>16</v>
      </c>
      <c r="B353" s="34">
        <v>792</v>
      </c>
      <c r="C353" s="16"/>
      <c r="D353" s="16"/>
      <c r="E353" s="5">
        <f>E354+E365</f>
        <v>69986486.83</v>
      </c>
      <c r="G353" s="27"/>
    </row>
    <row r="354" spans="1:7" ht="47.25">
      <c r="A354" s="7" t="s">
        <v>182</v>
      </c>
      <c r="B354" s="11">
        <v>792</v>
      </c>
      <c r="C354" s="18" t="s">
        <v>52</v>
      </c>
      <c r="D354" s="18"/>
      <c r="E354" s="6">
        <f>E355+E360</f>
        <v>69980486.83</v>
      </c>
      <c r="G354" s="27"/>
    </row>
    <row r="355" spans="1:7" ht="63">
      <c r="A355" s="7" t="s">
        <v>375</v>
      </c>
      <c r="B355" s="11">
        <v>792</v>
      </c>
      <c r="C355" s="18" t="s">
        <v>54</v>
      </c>
      <c r="D355" s="18"/>
      <c r="E355" s="6">
        <f>E356</f>
        <v>15837386.83</v>
      </c>
      <c r="G355" s="27"/>
    </row>
    <row r="356" spans="1:7" ht="15.75">
      <c r="A356" s="7" t="s">
        <v>130</v>
      </c>
      <c r="B356" s="11">
        <v>792</v>
      </c>
      <c r="C356" s="18" t="s">
        <v>467</v>
      </c>
      <c r="D356" s="18"/>
      <c r="E356" s="6">
        <f>E357+E358+E359</f>
        <v>15837386.83</v>
      </c>
      <c r="G356" s="27"/>
    </row>
    <row r="357" spans="1:7" ht="47.25">
      <c r="A357" s="7" t="s">
        <v>309</v>
      </c>
      <c r="B357" s="11">
        <v>792</v>
      </c>
      <c r="C357" s="18" t="s">
        <v>467</v>
      </c>
      <c r="D357" s="18" t="s">
        <v>310</v>
      </c>
      <c r="E357" s="6">
        <v>14309461.3</v>
      </c>
      <c r="G357" s="27"/>
    </row>
    <row r="358" spans="1:7" ht="31.5">
      <c r="A358" s="7" t="s">
        <v>366</v>
      </c>
      <c r="B358" s="11">
        <v>792</v>
      </c>
      <c r="C358" s="18" t="s">
        <v>467</v>
      </c>
      <c r="D358" s="18" t="s">
        <v>311</v>
      </c>
      <c r="E358" s="6">
        <v>1525553.53</v>
      </c>
      <c r="G358" s="27"/>
    </row>
    <row r="359" spans="1:7" ht="15.75">
      <c r="A359" s="7" t="s">
        <v>312</v>
      </c>
      <c r="B359" s="11">
        <v>792</v>
      </c>
      <c r="C359" s="18" t="s">
        <v>467</v>
      </c>
      <c r="D359" s="18" t="s">
        <v>313</v>
      </c>
      <c r="E359" s="6">
        <v>2372</v>
      </c>
      <c r="G359" s="27"/>
    </row>
    <row r="360" spans="1:7" ht="63">
      <c r="A360" s="7" t="s">
        <v>53</v>
      </c>
      <c r="B360" s="11">
        <v>792</v>
      </c>
      <c r="C360" s="18" t="s">
        <v>56</v>
      </c>
      <c r="D360" s="18"/>
      <c r="E360" s="6">
        <f>E361+E363</f>
        <v>54143100</v>
      </c>
      <c r="G360" s="27"/>
    </row>
    <row r="361" spans="1:7" ht="15.75">
      <c r="A361" s="7" t="s">
        <v>331</v>
      </c>
      <c r="B361" s="11">
        <v>792</v>
      </c>
      <c r="C361" s="18" t="s">
        <v>468</v>
      </c>
      <c r="D361" s="18"/>
      <c r="E361" s="6">
        <f>E362</f>
        <v>42931000</v>
      </c>
      <c r="G361" s="27"/>
    </row>
    <row r="362" spans="1:7" ht="15.75">
      <c r="A362" s="7" t="s">
        <v>480</v>
      </c>
      <c r="B362" s="11">
        <v>792</v>
      </c>
      <c r="C362" s="18" t="s">
        <v>468</v>
      </c>
      <c r="D362" s="18" t="s">
        <v>320</v>
      </c>
      <c r="E362" s="6">
        <v>42931000</v>
      </c>
      <c r="G362" s="27"/>
    </row>
    <row r="363" spans="1:7" ht="15.75">
      <c r="A363" s="7" t="s">
        <v>492</v>
      </c>
      <c r="B363" s="11">
        <v>792</v>
      </c>
      <c r="C363" s="18" t="s">
        <v>493</v>
      </c>
      <c r="D363" s="18"/>
      <c r="E363" s="6">
        <f>E364</f>
        <v>11212100</v>
      </c>
      <c r="G363" s="27"/>
    </row>
    <row r="364" spans="1:7" ht="15.75">
      <c r="A364" s="7" t="s">
        <v>480</v>
      </c>
      <c r="B364" s="11">
        <v>792</v>
      </c>
      <c r="C364" s="18" t="s">
        <v>493</v>
      </c>
      <c r="D364" s="18" t="s">
        <v>320</v>
      </c>
      <c r="E364" s="6">
        <v>11212100</v>
      </c>
      <c r="G364" s="27"/>
    </row>
    <row r="365" spans="1:7" ht="63">
      <c r="A365" s="7" t="s">
        <v>100</v>
      </c>
      <c r="B365" s="11">
        <v>792</v>
      </c>
      <c r="C365" s="18" t="s">
        <v>101</v>
      </c>
      <c r="D365" s="18"/>
      <c r="E365" s="6">
        <f>E366</f>
        <v>6000</v>
      </c>
      <c r="G365" s="27"/>
    </row>
    <row r="366" spans="1:7" ht="31.5">
      <c r="A366" s="7" t="s">
        <v>413</v>
      </c>
      <c r="B366" s="11">
        <v>792</v>
      </c>
      <c r="C366" s="18" t="s">
        <v>414</v>
      </c>
      <c r="D366" s="11"/>
      <c r="E366" s="6">
        <f>E367</f>
        <v>6000</v>
      </c>
      <c r="G366" s="27"/>
    </row>
    <row r="367" spans="1:7" ht="15.75">
      <c r="A367" s="7" t="s">
        <v>439</v>
      </c>
      <c r="B367" s="11">
        <v>792</v>
      </c>
      <c r="C367" s="18" t="s">
        <v>424</v>
      </c>
      <c r="D367" s="18"/>
      <c r="E367" s="6">
        <f>E368</f>
        <v>6000</v>
      </c>
      <c r="G367" s="27"/>
    </row>
    <row r="368" spans="1:7" ht="15.75">
      <c r="A368" s="7" t="s">
        <v>312</v>
      </c>
      <c r="B368" s="11">
        <v>792</v>
      </c>
      <c r="C368" s="18" t="s">
        <v>424</v>
      </c>
      <c r="D368" s="18" t="s">
        <v>313</v>
      </c>
      <c r="E368" s="6">
        <v>6000</v>
      </c>
      <c r="G368" s="27"/>
    </row>
    <row r="369" spans="1:7" ht="15.75">
      <c r="A369" s="15" t="s">
        <v>3</v>
      </c>
      <c r="B369" s="11"/>
      <c r="C369" s="16"/>
      <c r="D369" s="16"/>
      <c r="E369" s="5">
        <f>E353+E12</f>
        <v>1728007764.6699998</v>
      </c>
      <c r="G369" s="27"/>
    </row>
    <row r="370" spans="1:7" ht="15.75">
      <c r="A370" s="17"/>
      <c r="B370" s="17"/>
      <c r="C370" s="17"/>
      <c r="D370" s="24"/>
      <c r="E370" s="24"/>
      <c r="G370" s="27"/>
    </row>
    <row r="371" spans="1:7" ht="31.5" customHeight="1">
      <c r="A371" s="155" t="s">
        <v>497</v>
      </c>
      <c r="B371" s="155"/>
      <c r="C371" s="155"/>
      <c r="D371" s="155"/>
      <c r="E371" s="155"/>
      <c r="G371" s="27"/>
    </row>
    <row r="372" spans="4:7" ht="15.75">
      <c r="D372" s="26"/>
      <c r="E372" s="26"/>
      <c r="G372" s="27"/>
    </row>
    <row r="373" spans="4:7" ht="15.75">
      <c r="D373" s="9"/>
      <c r="E373" s="9"/>
      <c r="G373" s="27"/>
    </row>
    <row r="374" spans="4:7" ht="15.75">
      <c r="D374" s="9"/>
      <c r="E374" s="9"/>
      <c r="G374" s="27"/>
    </row>
    <row r="375" spans="4:7" ht="15.75">
      <c r="D375" s="9"/>
      <c r="E375" s="9"/>
      <c r="G375" s="27"/>
    </row>
    <row r="376" spans="4:7" ht="15.75">
      <c r="D376" s="9"/>
      <c r="E376" s="9"/>
      <c r="G376" s="27"/>
    </row>
    <row r="377" spans="4:7" ht="15.75">
      <c r="D377" s="9"/>
      <c r="E377" s="9"/>
      <c r="G377" s="27"/>
    </row>
    <row r="378" spans="4:7" ht="15.75">
      <c r="D378" s="9"/>
      <c r="E378" s="9"/>
      <c r="G378" s="27"/>
    </row>
    <row r="379" spans="4:7" ht="15.75">
      <c r="D379" s="9"/>
      <c r="E379" s="9"/>
      <c r="G379" s="27"/>
    </row>
    <row r="380" spans="4:7" ht="15.75">
      <c r="D380" s="9"/>
      <c r="E380" s="9"/>
      <c r="G380" s="27"/>
    </row>
    <row r="381" spans="4:7" ht="15.75">
      <c r="D381" s="9"/>
      <c r="E381" s="9"/>
      <c r="G381" s="27"/>
    </row>
    <row r="382" spans="4:7" ht="15.75">
      <c r="D382" s="9"/>
      <c r="E382" s="9"/>
      <c r="G382" s="27"/>
    </row>
    <row r="383" spans="4:7" ht="15.75">
      <c r="D383" s="26"/>
      <c r="E383" s="26"/>
      <c r="G383" s="27"/>
    </row>
    <row r="384" spans="4:7" ht="15.75">
      <c r="D384" s="26"/>
      <c r="E384" s="26"/>
      <c r="G384" s="27"/>
    </row>
    <row r="385" spans="4:5" ht="15.75">
      <c r="D385" s="26"/>
      <c r="E385" s="26"/>
    </row>
    <row r="386" spans="4:5" ht="15.75">
      <c r="D386" s="26"/>
      <c r="E386" s="26"/>
    </row>
    <row r="387" spans="4:5" ht="15.75">
      <c r="D387" s="26"/>
      <c r="E387" s="26"/>
    </row>
    <row r="388" spans="4:5" ht="15.75">
      <c r="D388" s="26"/>
      <c r="E388" s="26"/>
    </row>
    <row r="389" spans="4:5" ht="15.75">
      <c r="D389" s="26"/>
      <c r="E389" s="26"/>
    </row>
    <row r="390" spans="4:5" ht="15.75">
      <c r="D390" s="26"/>
      <c r="E390" s="26"/>
    </row>
    <row r="391" spans="4:5" ht="15.75">
      <c r="D391" s="26"/>
      <c r="E391" s="26"/>
    </row>
    <row r="392" spans="4:5" ht="15.75">
      <c r="D392" s="26"/>
      <c r="E392" s="26"/>
    </row>
    <row r="393" spans="4:5" ht="15.75">
      <c r="D393" s="26"/>
      <c r="E393" s="26"/>
    </row>
    <row r="394" spans="4:5" ht="15.75">
      <c r="D394" s="26"/>
      <c r="E394" s="26"/>
    </row>
    <row r="395" spans="4:5" ht="15.75">
      <c r="D395" s="26"/>
      <c r="E395" s="26"/>
    </row>
    <row r="396" spans="4:5" ht="15.75">
      <c r="D396" s="26"/>
      <c r="E396" s="26"/>
    </row>
    <row r="397" spans="4:5" ht="15.75">
      <c r="D397" s="26"/>
      <c r="E397" s="26"/>
    </row>
    <row r="398" spans="4:5" ht="15.75">
      <c r="D398" s="26"/>
      <c r="E398" s="26"/>
    </row>
    <row r="399" spans="4:5" ht="15.75">
      <c r="D399" s="26"/>
      <c r="E399" s="26"/>
    </row>
    <row r="400" spans="4:5" ht="15.75">
      <c r="D400" s="26"/>
      <c r="E400" s="26"/>
    </row>
    <row r="401" spans="4:5" ht="15.75">
      <c r="D401" s="26"/>
      <c r="E401" s="26"/>
    </row>
    <row r="402" spans="4:5" ht="15.75">
      <c r="D402" s="26"/>
      <c r="E402" s="26"/>
    </row>
    <row r="403" spans="4:5" ht="15.75">
      <c r="D403" s="26"/>
      <c r="E403" s="26"/>
    </row>
    <row r="404" spans="4:5" ht="15.75">
      <c r="D404" s="26"/>
      <c r="E404" s="26"/>
    </row>
    <row r="405" spans="4:5" ht="15.75">
      <c r="D405" s="26"/>
      <c r="E405" s="26"/>
    </row>
    <row r="406" spans="4:5" ht="15.75">
      <c r="D406" s="26"/>
      <c r="E406" s="26"/>
    </row>
    <row r="407" spans="4:5" ht="15.75">
      <c r="D407" s="26"/>
      <c r="E407" s="26"/>
    </row>
    <row r="408" spans="4:5" ht="15.75">
      <c r="D408" s="26"/>
      <c r="E408" s="26"/>
    </row>
    <row r="409" spans="4:5" ht="15.75">
      <c r="D409" s="26"/>
      <c r="E409" s="26"/>
    </row>
    <row r="410" spans="4:5" ht="42.75" customHeight="1">
      <c r="D410" s="26"/>
      <c r="E410" s="26"/>
    </row>
    <row r="411" spans="4:5" ht="82.5" customHeight="1">
      <c r="D411" s="26"/>
      <c r="E411" s="26"/>
    </row>
    <row r="412" spans="4:5" ht="44.25" customHeight="1">
      <c r="D412" s="26"/>
      <c r="E412" s="26"/>
    </row>
    <row r="413" spans="1:7" s="17" customFormat="1" ht="42.75" customHeight="1">
      <c r="A413" s="9"/>
      <c r="B413" s="9"/>
      <c r="C413" s="9"/>
      <c r="D413" s="26"/>
      <c r="E413" s="26"/>
      <c r="F413" s="10"/>
      <c r="G413" s="30"/>
    </row>
    <row r="414" spans="4:5" ht="39" customHeight="1">
      <c r="D414" s="26"/>
      <c r="E414" s="26"/>
    </row>
    <row r="415" spans="4:5" ht="15.75">
      <c r="D415" s="26"/>
      <c r="E415" s="26"/>
    </row>
    <row r="416" spans="4:5" ht="15.75">
      <c r="D416" s="26"/>
      <c r="E416" s="26"/>
    </row>
    <row r="417" spans="4:5" ht="15.75">
      <c r="D417" s="26"/>
      <c r="E417" s="26"/>
    </row>
    <row r="418" spans="4:5" ht="15.75">
      <c r="D418" s="26"/>
      <c r="E418" s="26"/>
    </row>
    <row r="423" spans="1:7" s="17" customFormat="1" ht="15.75">
      <c r="A423" s="9"/>
      <c r="B423" s="9"/>
      <c r="C423" s="9"/>
      <c r="D423" s="10"/>
      <c r="E423" s="10"/>
      <c r="F423" s="10"/>
      <c r="G423" s="30"/>
    </row>
    <row r="425" ht="45" customHeight="1"/>
    <row r="426" ht="41.25" customHeight="1"/>
    <row r="429" ht="39" customHeight="1"/>
    <row r="430" ht="37.5" customHeight="1"/>
    <row r="432" ht="36" customHeight="1"/>
    <row r="449" spans="1:7" s="17" customFormat="1" ht="15.75">
      <c r="A449" s="9"/>
      <c r="B449" s="9"/>
      <c r="C449" s="9"/>
      <c r="D449" s="10"/>
      <c r="E449" s="10"/>
      <c r="F449" s="10"/>
      <c r="G449" s="30"/>
    </row>
    <row r="450" spans="1:7" s="17" customFormat="1" ht="15.75">
      <c r="A450" s="9"/>
      <c r="B450" s="9"/>
      <c r="C450" s="9"/>
      <c r="D450" s="10"/>
      <c r="E450" s="10"/>
      <c r="F450" s="10"/>
      <c r="G450" s="30"/>
    </row>
    <row r="451" spans="1:7" s="8" customFormat="1" ht="15.75">
      <c r="A451" s="9"/>
      <c r="B451" s="9"/>
      <c r="C451" s="9"/>
      <c r="D451" s="10"/>
      <c r="E451" s="10"/>
      <c r="F451" s="10"/>
      <c r="G451" s="30"/>
    </row>
  </sheetData>
  <sheetProtection/>
  <mergeCells count="9">
    <mergeCell ref="C1:G1"/>
    <mergeCell ref="C4:G4"/>
    <mergeCell ref="C5:G5"/>
    <mergeCell ref="C3:G3"/>
    <mergeCell ref="C2:G2"/>
    <mergeCell ref="A371:E371"/>
    <mergeCell ref="A8:G8"/>
    <mergeCell ref="F9:G9"/>
    <mergeCell ref="A7:G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24.75390625" style="0" customWidth="1"/>
    <col min="2" max="2" width="43.00390625" style="0" customWidth="1"/>
    <col min="3" max="3" width="18.375" style="0" customWidth="1"/>
  </cols>
  <sheetData>
    <row r="1" spans="1:3" s="39" customFormat="1" ht="15.75">
      <c r="A1" s="163" t="s">
        <v>633</v>
      </c>
      <c r="B1" s="163"/>
      <c r="C1" s="163"/>
    </row>
    <row r="2" spans="1:3" s="39" customFormat="1" ht="15.75">
      <c r="A2" s="163" t="s">
        <v>596</v>
      </c>
      <c r="B2" s="163"/>
      <c r="C2" s="163"/>
    </row>
    <row r="3" spans="1:3" s="39" customFormat="1" ht="15.75">
      <c r="A3" s="163" t="s">
        <v>597</v>
      </c>
      <c r="B3" s="163"/>
      <c r="C3" s="163"/>
    </row>
    <row r="4" spans="1:3" s="39" customFormat="1" ht="15.75">
      <c r="A4" s="163" t="s">
        <v>598</v>
      </c>
      <c r="B4" s="163"/>
      <c r="C4" s="163"/>
    </row>
    <row r="5" spans="1:3" s="39" customFormat="1" ht="15.75">
      <c r="A5" s="163" t="s">
        <v>1177</v>
      </c>
      <c r="B5" s="163"/>
      <c r="C5" s="163"/>
    </row>
    <row r="6" spans="1:3" s="45" customFormat="1" ht="15.75">
      <c r="A6" s="43"/>
      <c r="B6" s="43"/>
      <c r="C6" s="43"/>
    </row>
    <row r="7" spans="1:3" s="45" customFormat="1" ht="79.5" customHeight="1">
      <c r="A7" s="166" t="s">
        <v>1176</v>
      </c>
      <c r="B7" s="166"/>
      <c r="C7" s="166"/>
    </row>
    <row r="8" spans="1:3" s="45" customFormat="1" ht="15.75">
      <c r="A8" s="164"/>
      <c r="B8" s="164"/>
      <c r="C8" s="164"/>
    </row>
    <row r="9" spans="1:3" s="45" customFormat="1" ht="15.75">
      <c r="A9" s="40"/>
      <c r="B9" s="40"/>
      <c r="C9" s="41" t="s">
        <v>599</v>
      </c>
    </row>
    <row r="10" spans="1:3" s="45" customFormat="1" ht="12" customHeight="1">
      <c r="A10" s="165" t="s">
        <v>600</v>
      </c>
      <c r="B10" s="165" t="s">
        <v>601</v>
      </c>
      <c r="C10" s="165" t="s">
        <v>602</v>
      </c>
    </row>
    <row r="11" spans="1:3" s="45" customFormat="1" ht="63" customHeight="1">
      <c r="A11" s="165"/>
      <c r="B11" s="165"/>
      <c r="C11" s="165"/>
    </row>
    <row r="12" spans="1:3" s="45" customFormat="1" ht="31.5">
      <c r="A12" s="2" t="s">
        <v>603</v>
      </c>
      <c r="B12" s="4" t="s">
        <v>604</v>
      </c>
      <c r="C12" s="46">
        <f>C13+C15</f>
        <v>-9738203.349999905</v>
      </c>
    </row>
    <row r="13" spans="1:3" s="45" customFormat="1" ht="31.5">
      <c r="A13" s="2" t="s">
        <v>605</v>
      </c>
      <c r="B13" s="4" t="s">
        <v>606</v>
      </c>
      <c r="C13" s="46">
        <f>C14</f>
        <v>-1751804388.1</v>
      </c>
    </row>
    <row r="14" spans="1:3" s="45" customFormat="1" ht="15.75">
      <c r="A14" s="2" t="s">
        <v>607</v>
      </c>
      <c r="B14" s="47" t="s">
        <v>608</v>
      </c>
      <c r="C14" s="48">
        <v>-1751804388.1</v>
      </c>
    </row>
    <row r="15" spans="1:3" s="45" customFormat="1" ht="15.75">
      <c r="A15" s="2" t="s">
        <v>609</v>
      </c>
      <c r="B15" s="47" t="s">
        <v>610</v>
      </c>
      <c r="C15" s="46">
        <f>C16</f>
        <v>1742066184.75</v>
      </c>
    </row>
    <row r="16" spans="1:3" s="45" customFormat="1" ht="15.75">
      <c r="A16" s="2" t="s">
        <v>611</v>
      </c>
      <c r="B16" s="47" t="s">
        <v>612</v>
      </c>
      <c r="C16" s="46">
        <v>1742066184.75</v>
      </c>
    </row>
    <row r="17" spans="1:3" s="45" customFormat="1" ht="15.75">
      <c r="A17" s="160" t="s">
        <v>362</v>
      </c>
      <c r="B17" s="161"/>
      <c r="C17" s="42">
        <f>C12</f>
        <v>-9738203.349999905</v>
      </c>
    </row>
    <row r="18" spans="1:3" s="45" customFormat="1" ht="15.75">
      <c r="A18" s="39"/>
      <c r="B18" s="39"/>
      <c r="C18" s="39"/>
    </row>
    <row r="19" spans="1:3" s="45" customFormat="1" ht="15.75">
      <c r="A19" s="162" t="s">
        <v>613</v>
      </c>
      <c r="B19" s="163"/>
      <c r="C19" s="163"/>
    </row>
    <row r="20" s="45" customFormat="1" ht="15.75"/>
  </sheetData>
  <sheetProtection/>
  <mergeCells count="12">
    <mergeCell ref="A1:C1"/>
    <mergeCell ref="A2:C2"/>
    <mergeCell ref="A3:C3"/>
    <mergeCell ref="A4:C4"/>
    <mergeCell ref="A5:C5"/>
    <mergeCell ref="A7:C7"/>
    <mergeCell ref="A17:B17"/>
    <mergeCell ref="A19:C19"/>
    <mergeCell ref="A8:C8"/>
    <mergeCell ref="A10:A11"/>
    <mergeCell ref="B10:B11"/>
    <mergeCell ref="C10:C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28.375" style="49" customWidth="1"/>
    <col min="2" max="2" width="39.375" style="49" customWidth="1"/>
    <col min="3" max="3" width="18.75390625" style="50" customWidth="1"/>
    <col min="4" max="16384" width="9.125" style="49" customWidth="1"/>
  </cols>
  <sheetData>
    <row r="1" spans="1:3" ht="15.75">
      <c r="A1" s="171" t="s">
        <v>634</v>
      </c>
      <c r="B1" s="171"/>
      <c r="C1" s="171"/>
    </row>
    <row r="2" spans="1:3" ht="15.75">
      <c r="A2" s="171" t="s">
        <v>614</v>
      </c>
      <c r="B2" s="171"/>
      <c r="C2" s="171"/>
    </row>
    <row r="3" spans="1:3" ht="15.75">
      <c r="A3" s="171" t="s">
        <v>615</v>
      </c>
      <c r="B3" s="171"/>
      <c r="C3" s="171"/>
    </row>
    <row r="4" spans="1:3" ht="15.75">
      <c r="A4" s="171" t="s">
        <v>616</v>
      </c>
      <c r="B4" s="171"/>
      <c r="C4" s="171"/>
    </row>
    <row r="5" spans="1:3" ht="15.75">
      <c r="A5" s="171" t="s">
        <v>617</v>
      </c>
      <c r="B5" s="171"/>
      <c r="C5" s="171"/>
    </row>
    <row r="6" spans="1:3" ht="15.75">
      <c r="A6" s="171" t="s">
        <v>1178</v>
      </c>
      <c r="B6" s="171"/>
      <c r="C6" s="171"/>
    </row>
    <row r="8" spans="1:3" ht="15.75">
      <c r="A8" s="167" t="s">
        <v>618</v>
      </c>
      <c r="B8" s="167"/>
      <c r="C8" s="167"/>
    </row>
    <row r="9" spans="1:3" ht="15.75">
      <c r="A9" s="167" t="s">
        <v>1171</v>
      </c>
      <c r="B9" s="167"/>
      <c r="C9" s="167"/>
    </row>
    <row r="10" spans="1:3" ht="15.75">
      <c r="A10" s="167" t="s">
        <v>619</v>
      </c>
      <c r="B10" s="168"/>
      <c r="C10" s="167"/>
    </row>
    <row r="11" spans="1:3" ht="15.75">
      <c r="A11" s="169" t="s">
        <v>620</v>
      </c>
      <c r="B11" s="170"/>
      <c r="C11" s="170"/>
    </row>
    <row r="12" ht="16.5" thickBot="1">
      <c r="C12" s="50" t="s">
        <v>621</v>
      </c>
    </row>
    <row r="13" spans="1:3" s="52" customFormat="1" ht="81" customHeight="1" thickBot="1">
      <c r="A13" s="51" t="s">
        <v>600</v>
      </c>
      <c r="B13" s="51" t="s">
        <v>622</v>
      </c>
      <c r="C13" s="51" t="s">
        <v>602</v>
      </c>
    </row>
    <row r="14" spans="1:3" s="52" customFormat="1" ht="15.75">
      <c r="A14" s="53"/>
      <c r="B14" s="54" t="s">
        <v>623</v>
      </c>
      <c r="C14" s="55">
        <f>C15</f>
        <v>-9738203.349999905</v>
      </c>
    </row>
    <row r="15" spans="1:3" s="58" customFormat="1" ht="66" customHeight="1">
      <c r="A15" s="3">
        <v>792</v>
      </c>
      <c r="B15" s="56" t="s">
        <v>482</v>
      </c>
      <c r="C15" s="57">
        <f>C16</f>
        <v>-9738203.349999905</v>
      </c>
    </row>
    <row r="16" spans="1:3" s="60" customFormat="1" ht="46.5" customHeight="1">
      <c r="A16" s="2" t="s">
        <v>624</v>
      </c>
      <c r="B16" s="4" t="s">
        <v>625</v>
      </c>
      <c r="C16" s="59">
        <f>C17+C19</f>
        <v>-9738203.349999905</v>
      </c>
    </row>
    <row r="17" spans="1:3" s="60" customFormat="1" ht="31.5">
      <c r="A17" s="2" t="s">
        <v>626</v>
      </c>
      <c r="B17" s="4" t="s">
        <v>627</v>
      </c>
      <c r="C17" s="61">
        <f>C18</f>
        <v>-1751804388.1</v>
      </c>
    </row>
    <row r="18" spans="1:3" s="60" customFormat="1" ht="15.75">
      <c r="A18" s="2" t="s">
        <v>628</v>
      </c>
      <c r="B18" s="47" t="s">
        <v>608</v>
      </c>
      <c r="C18" s="48">
        <v>-1751804388.1</v>
      </c>
    </row>
    <row r="19" spans="1:3" s="60" customFormat="1" ht="31.5">
      <c r="A19" s="2" t="s">
        <v>629</v>
      </c>
      <c r="B19" s="47" t="s">
        <v>630</v>
      </c>
      <c r="C19" s="61">
        <f>C20</f>
        <v>1742066184.75</v>
      </c>
    </row>
    <row r="20" spans="1:3" s="60" customFormat="1" ht="15.75">
      <c r="A20" s="2" t="s">
        <v>631</v>
      </c>
      <c r="B20" s="47" t="s">
        <v>612</v>
      </c>
      <c r="C20" s="48">
        <v>1742066184.75</v>
      </c>
    </row>
    <row r="21" spans="1:3" s="60" customFormat="1" ht="15.75">
      <c r="A21" s="44"/>
      <c r="B21" s="62"/>
      <c r="C21" s="33"/>
    </row>
    <row r="22" spans="1:3" s="39" customFormat="1" ht="15.75">
      <c r="A22" s="162" t="s">
        <v>613</v>
      </c>
      <c r="B22" s="163"/>
      <c r="C22" s="163"/>
    </row>
    <row r="23" s="52" customFormat="1" ht="15.75">
      <c r="C23" s="63"/>
    </row>
    <row r="24" s="52" customFormat="1" ht="15.75">
      <c r="C24" s="63"/>
    </row>
    <row r="25" s="52" customFormat="1" ht="15.75">
      <c r="C25" s="63"/>
    </row>
    <row r="26" s="52" customFormat="1" ht="15.75">
      <c r="C26" s="63"/>
    </row>
    <row r="27" s="52" customFormat="1" ht="15.75">
      <c r="C27" s="63"/>
    </row>
    <row r="28" s="52" customFormat="1" ht="15.75">
      <c r="C28" s="63"/>
    </row>
    <row r="29" s="52" customFormat="1" ht="15.75">
      <c r="C29" s="63"/>
    </row>
    <row r="30" s="52" customFormat="1" ht="15.75">
      <c r="C30" s="63"/>
    </row>
    <row r="31" s="52" customFormat="1" ht="15.75">
      <c r="C31" s="63"/>
    </row>
    <row r="32" s="52" customFormat="1" ht="15.75">
      <c r="C32" s="63"/>
    </row>
    <row r="33" s="52" customFormat="1" ht="15.75">
      <c r="C33" s="63"/>
    </row>
    <row r="34" s="52" customFormat="1" ht="15.75">
      <c r="C34" s="63"/>
    </row>
    <row r="35" s="52" customFormat="1" ht="15.75">
      <c r="C35" s="63"/>
    </row>
    <row r="36" s="52" customFormat="1" ht="15.75">
      <c r="C36" s="63"/>
    </row>
    <row r="37" s="52" customFormat="1" ht="15.75">
      <c r="C37" s="63"/>
    </row>
    <row r="38" s="52" customFormat="1" ht="15.75">
      <c r="C38" s="63"/>
    </row>
    <row r="39" s="52" customFormat="1" ht="15.75">
      <c r="C39" s="63"/>
    </row>
    <row r="40" s="52" customFormat="1" ht="15.75">
      <c r="C40" s="63"/>
    </row>
    <row r="41" s="52" customFormat="1" ht="15.75">
      <c r="C41" s="63"/>
    </row>
    <row r="42" s="52" customFormat="1" ht="15.75">
      <c r="C42" s="63"/>
    </row>
    <row r="43" s="52" customFormat="1" ht="15.75">
      <c r="C43" s="63"/>
    </row>
    <row r="44" s="52" customFormat="1" ht="15.75">
      <c r="C44" s="63"/>
    </row>
    <row r="45" s="52" customFormat="1" ht="15.75">
      <c r="C45" s="63"/>
    </row>
    <row r="46" s="52" customFormat="1" ht="15.75">
      <c r="C46" s="63"/>
    </row>
    <row r="47" s="52" customFormat="1" ht="15.75">
      <c r="C47" s="63"/>
    </row>
    <row r="48" s="52" customFormat="1" ht="15.75">
      <c r="C48" s="63"/>
    </row>
    <row r="49" s="52" customFormat="1" ht="15.75">
      <c r="C49" s="63"/>
    </row>
  </sheetData>
  <sheetProtection/>
  <mergeCells count="11">
    <mergeCell ref="A6:C6"/>
    <mergeCell ref="A22:C22"/>
    <mergeCell ref="A8:C8"/>
    <mergeCell ref="A9:C9"/>
    <mergeCell ref="A10:C10"/>
    <mergeCell ref="A11:C11"/>
    <mergeCell ref="A1:C1"/>
    <mergeCell ref="A2:C2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2019-03-27T07:25:31Z</cp:lastPrinted>
  <dcterms:created xsi:type="dcterms:W3CDTF">2003-10-27T11:59:24Z</dcterms:created>
  <dcterms:modified xsi:type="dcterms:W3CDTF">2019-03-27T07:26:03Z</dcterms:modified>
  <cp:category/>
  <cp:version/>
  <cp:contentType/>
  <cp:contentStatus/>
</cp:coreProperties>
</file>